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K:\30 経営支援部\36 経営力再構築支援課\005_経営革新賃上げ環境整備緊急支援補助金\001_事業者向け資料\04_提出書類\"/>
    </mc:Choice>
  </mc:AlternateContent>
  <xr:revisionPtr revIDLastSave="0" documentId="13_ncr:1_{EE8D321A-55B7-4C84-B0CD-00E0F58BD582}" xr6:coauthVersionLast="47" xr6:coauthVersionMax="47" xr10:uidLastSave="{00000000-0000-0000-0000-000000000000}"/>
  <bookViews>
    <workbookView xWindow="-108" yWindow="-108" windowWidth="23256" windowHeight="12576" xr2:uid="{00000000-000D-0000-FFFF-FFFF00000000}"/>
  </bookViews>
  <sheets>
    <sheet name="様式第13号" sheetId="6" r:id="rId1"/>
    <sheet name="様式第13号別紙" sheetId="8" r:id="rId2"/>
  </sheets>
  <definedNames>
    <definedName name="_xlnm.Print_Area" localSheetId="1">様式第13号別紙!$A$1:$O$44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6" l="1"/>
  <c r="F12" i="6"/>
  <c r="A36" i="8"/>
  <c r="A35" i="8"/>
  <c r="A34" i="8"/>
  <c r="A33" i="8"/>
  <c r="A32" i="8"/>
  <c r="A31" i="8"/>
  <c r="N84" i="8"/>
  <c r="N83" i="8"/>
  <c r="N82" i="8"/>
  <c r="N81" i="8"/>
  <c r="N80" i="8"/>
  <c r="N79" i="8"/>
  <c r="N78" i="8"/>
  <c r="N77" i="8"/>
  <c r="N76" i="8"/>
  <c r="N75" i="8"/>
  <c r="N74" i="8"/>
  <c r="N73" i="8"/>
  <c r="N72" i="8"/>
  <c r="N71" i="8"/>
  <c r="N70" i="8"/>
  <c r="N69" i="8"/>
  <c r="N68" i="8"/>
  <c r="N67" i="8"/>
  <c r="N66" i="8"/>
  <c r="N65" i="8"/>
  <c r="N64" i="8"/>
  <c r="N63" i="8"/>
  <c r="N62" i="8"/>
  <c r="N61" i="8"/>
  <c r="N60" i="8"/>
  <c r="N59" i="8"/>
  <c r="N58" i="8"/>
  <c r="N56" i="8"/>
  <c r="N55" i="8"/>
  <c r="N54" i="8"/>
  <c r="N53" i="8"/>
  <c r="N52" i="8"/>
  <c r="N51" i="8"/>
  <c r="N50" i="8"/>
  <c r="R36" i="8"/>
  <c r="Q36" i="8"/>
  <c r="L36" i="8"/>
  <c r="N36" i="8" s="1"/>
  <c r="R35" i="8"/>
  <c r="Q35" i="8"/>
  <c r="R34" i="8"/>
  <c r="Q34" i="8"/>
  <c r="R33" i="8"/>
  <c r="Q33" i="8"/>
  <c r="L33" i="8"/>
  <c r="N33" i="8" s="1"/>
  <c r="R31" i="8"/>
  <c r="Q31" i="8"/>
  <c r="L19" i="8"/>
  <c r="L35" i="8" s="1"/>
  <c r="N35" i="8" s="1"/>
  <c r="L18" i="8" l="1"/>
  <c r="L34" i="8" s="1"/>
  <c r="N34" i="8" s="1"/>
  <c r="M41" i="8" s="1"/>
  <c r="H12" i="6" s="1"/>
  <c r="Q41" i="8" l="1"/>
  <c r="Q40" i="8"/>
</calcChain>
</file>

<file path=xl/sharedStrings.xml><?xml version="1.0" encoding="utf-8"?>
<sst xmlns="http://schemas.openxmlformats.org/spreadsheetml/2006/main" count="235" uniqueCount="133">
  <si>
    <t>・</t>
    <phoneticPr fontId="2"/>
  </si>
  <si>
    <t>：</t>
    <phoneticPr fontId="2"/>
  </si>
  <si>
    <t>Ａ</t>
  </si>
  <si>
    <t>Ａ</t>
    <phoneticPr fontId="2"/>
  </si>
  <si>
    <t>時間</t>
    <rPh sb="0" eb="2">
      <t>ジカン</t>
    </rPh>
    <phoneticPr fontId="2"/>
  </si>
  <si>
    <t>Ｂ</t>
    <phoneticPr fontId="2"/>
  </si>
  <si>
    <t>日間</t>
    <rPh sb="0" eb="1">
      <t>ニチ</t>
    </rPh>
    <rPh sb="1" eb="2">
      <t>カン</t>
    </rPh>
    <phoneticPr fontId="2"/>
  </si>
  <si>
    <t>Ｃ</t>
  </si>
  <si>
    <t>Ｃ</t>
    <phoneticPr fontId="2"/>
  </si>
  <si>
    <t>Ｄ</t>
  </si>
  <si>
    <t>Ｄ</t>
    <phoneticPr fontId="2"/>
  </si>
  <si>
    <t>Ｅ</t>
  </si>
  <si>
    <t>Ｅ</t>
    <phoneticPr fontId="2"/>
  </si>
  <si>
    <t>年俸</t>
    <rPh sb="0" eb="2">
      <t>ネンポウ</t>
    </rPh>
    <phoneticPr fontId="2"/>
  </si>
  <si>
    <t>賃金体系</t>
    <rPh sb="0" eb="4">
      <t>チンギンタイケイ</t>
    </rPh>
    <phoneticPr fontId="2"/>
  </si>
  <si>
    <t>時給</t>
    <rPh sb="0" eb="2">
      <t>ジキュウ</t>
    </rPh>
    <phoneticPr fontId="2"/>
  </si>
  <si>
    <t>円</t>
    <rPh sb="0" eb="1">
      <t>エン</t>
    </rPh>
    <phoneticPr fontId="2"/>
  </si>
  <si>
    <t>日給</t>
    <rPh sb="0" eb="2">
      <t>ニッキュウ</t>
    </rPh>
    <phoneticPr fontId="2"/>
  </si>
  <si>
    <t>／日</t>
    <rPh sb="1" eb="2">
      <t>ニチ</t>
    </rPh>
    <phoneticPr fontId="2"/>
  </si>
  <si>
    <t>月給</t>
    <rPh sb="0" eb="2">
      <t>ゲッキュウ</t>
    </rPh>
    <phoneticPr fontId="2"/>
  </si>
  <si>
    <t>R5.10月</t>
    <rPh sb="5" eb="6">
      <t>ガツ</t>
    </rPh>
    <phoneticPr fontId="2"/>
  </si>
  <si>
    <t>／月</t>
    <rPh sb="1" eb="2">
      <t>ツキ</t>
    </rPh>
    <phoneticPr fontId="2"/>
  </si>
  <si>
    <t>／年</t>
    <rPh sb="1" eb="2">
      <t>ネン</t>
    </rPh>
    <phoneticPr fontId="2"/>
  </si>
  <si>
    <t>歩合給</t>
    <rPh sb="0" eb="3">
      <t>ブアイキュウ</t>
    </rPh>
    <phoneticPr fontId="2"/>
  </si>
  <si>
    <t>"IF(C22="第１回",$J$37:$J$44,(IF(C22="第２回",$J$45:$J$52,(IF(C22="第３回",$J$53:$J$60,(IF(C22="第４回",$J$61:$J$68,(IF(C22="第５回",$J$69:$J$76,FALSE)))))))))</t>
    <phoneticPr fontId="2"/>
  </si>
  <si>
    <t>第１回</t>
    <rPh sb="0" eb="1">
      <t>ダイ</t>
    </rPh>
    <rPh sb="2" eb="3">
      <t>カイ</t>
    </rPh>
    <phoneticPr fontId="2"/>
  </si>
  <si>
    <t>R5.7月</t>
    <rPh sb="4" eb="5">
      <t>ガツ</t>
    </rPh>
    <phoneticPr fontId="2"/>
  </si>
  <si>
    <t>R5.8月</t>
    <rPh sb="4" eb="5">
      <t>ガツ</t>
    </rPh>
    <phoneticPr fontId="2"/>
  </si>
  <si>
    <t>R5.9月</t>
    <rPh sb="4" eb="5">
      <t>ガツ</t>
    </rPh>
    <phoneticPr fontId="2"/>
  </si>
  <si>
    <t>R5.11月</t>
    <rPh sb="5" eb="6">
      <t>ガツ</t>
    </rPh>
    <phoneticPr fontId="2"/>
  </si>
  <si>
    <t>R5.12月</t>
    <rPh sb="5" eb="6">
      <t>ガツ</t>
    </rPh>
    <phoneticPr fontId="2"/>
  </si>
  <si>
    <t>R6.1月</t>
    <rPh sb="4" eb="5">
      <t>ガツ</t>
    </rPh>
    <phoneticPr fontId="2"/>
  </si>
  <si>
    <t>R6.2月</t>
    <rPh sb="4" eb="5">
      <t>ガツ</t>
    </rPh>
    <phoneticPr fontId="2"/>
  </si>
  <si>
    <t>第２回</t>
    <rPh sb="0" eb="1">
      <t>ダイ</t>
    </rPh>
    <rPh sb="2" eb="3">
      <t>カイ</t>
    </rPh>
    <phoneticPr fontId="2"/>
  </si>
  <si>
    <t>R6.3月</t>
    <rPh sb="4" eb="5">
      <t>ガツ</t>
    </rPh>
    <phoneticPr fontId="2"/>
  </si>
  <si>
    <t>第３回</t>
    <rPh sb="0" eb="1">
      <t>ダイ</t>
    </rPh>
    <rPh sb="2" eb="3">
      <t>カイ</t>
    </rPh>
    <phoneticPr fontId="2"/>
  </si>
  <si>
    <t>R6.4月</t>
    <rPh sb="4" eb="5">
      <t>ガツ</t>
    </rPh>
    <phoneticPr fontId="2"/>
  </si>
  <si>
    <t>第４回</t>
    <rPh sb="0" eb="1">
      <t>ダイ</t>
    </rPh>
    <rPh sb="2" eb="3">
      <t>カイ</t>
    </rPh>
    <phoneticPr fontId="2"/>
  </si>
  <si>
    <t>R6.5月</t>
    <rPh sb="4" eb="5">
      <t>ガツ</t>
    </rPh>
    <phoneticPr fontId="2"/>
  </si>
  <si>
    <t>第５回</t>
    <rPh sb="0" eb="1">
      <t>ダイ</t>
    </rPh>
    <rPh sb="2" eb="3">
      <t>カイ</t>
    </rPh>
    <phoneticPr fontId="2"/>
  </si>
  <si>
    <t>R6.6月</t>
    <rPh sb="4" eb="5">
      <t>ガツ</t>
    </rPh>
    <phoneticPr fontId="2"/>
  </si>
  <si>
    <t>最低</t>
    <rPh sb="0" eb="2">
      <t>サイテイ</t>
    </rPh>
    <phoneticPr fontId="2"/>
  </si>
  <si>
    <t>賃金</t>
    <rPh sb="0" eb="2">
      <t>チンギン</t>
    </rPh>
    <phoneticPr fontId="2"/>
  </si>
  <si>
    <t>最低賃金</t>
    <rPh sb="0" eb="4">
      <t>サイテイチンギン</t>
    </rPh>
    <phoneticPr fontId="2"/>
  </si>
  <si>
    <t>比較月</t>
    <rPh sb="0" eb="3">
      <t>ヒカクツキ</t>
    </rPh>
    <phoneticPr fontId="2"/>
  </si>
  <si>
    <t>R6.7月</t>
    <rPh sb="4" eb="5">
      <t>ガツ</t>
    </rPh>
    <phoneticPr fontId="2"/>
  </si>
  <si>
    <t>R6.8月</t>
    <rPh sb="4" eb="5">
      <t>ガツ</t>
    </rPh>
    <phoneticPr fontId="2"/>
  </si>
  <si>
    <t>R6.9月</t>
    <rPh sb="4" eb="5">
      <t>ガツ</t>
    </rPh>
    <phoneticPr fontId="2"/>
  </si>
  <si>
    <t>R6.10月</t>
    <rPh sb="5" eb="6">
      <t>ガツ</t>
    </rPh>
    <phoneticPr fontId="2"/>
  </si>
  <si>
    <t>R6.11月</t>
    <rPh sb="5" eb="6">
      <t>ガツ</t>
    </rPh>
    <phoneticPr fontId="2"/>
  </si>
  <si>
    <t>R6.12月</t>
    <rPh sb="5" eb="6">
      <t>ガツ</t>
    </rPh>
    <phoneticPr fontId="2"/>
  </si>
  <si>
    <t>様式第１３号（第１６条関係）</t>
    <phoneticPr fontId="2"/>
  </si>
  <si>
    <t>生年月日</t>
    <rPh sb="0" eb="4">
      <t>セイネンガッピ</t>
    </rPh>
    <phoneticPr fontId="2"/>
  </si>
  <si>
    <t>採用年月日</t>
    <rPh sb="0" eb="5">
      <t>サイヨウネンガッピ</t>
    </rPh>
    <phoneticPr fontId="2"/>
  </si>
  <si>
    <t>経営革新賃上げ環境整備緊急支援補助金</t>
    <rPh sb="0" eb="4">
      <t>ケイエイカクシン</t>
    </rPh>
    <rPh sb="4" eb="6">
      <t>チンア</t>
    </rPh>
    <rPh sb="7" eb="11">
      <t>カンキョウセイビ</t>
    </rPh>
    <rPh sb="11" eb="15">
      <t>キンキュウシエン</t>
    </rPh>
    <rPh sb="15" eb="18">
      <t>ホジョキン</t>
    </rPh>
    <phoneticPr fontId="2"/>
  </si>
  <si>
    <t>対象従業員の賃上げ状況報告書</t>
    <rPh sb="0" eb="5">
      <t>タイショウジュウギョウイン</t>
    </rPh>
    <rPh sb="6" eb="8">
      <t>チンア</t>
    </rPh>
    <rPh sb="9" eb="14">
      <t>ジョウキョウホウコクショ</t>
    </rPh>
    <phoneticPr fontId="2"/>
  </si>
  <si>
    <t>賃金比較月</t>
    <rPh sb="0" eb="2">
      <t>チンギン</t>
    </rPh>
    <rPh sb="2" eb="4">
      <t>ヒカク</t>
    </rPh>
    <rPh sb="4" eb="5">
      <t>ツキ</t>
    </rPh>
    <phoneticPr fontId="2"/>
  </si>
  <si>
    <t>①賃金(時間給)</t>
    <rPh sb="1" eb="3">
      <t>チンギン</t>
    </rPh>
    <rPh sb="4" eb="7">
      <t>ジカンキュウ</t>
    </rPh>
    <phoneticPr fontId="2"/>
  </si>
  <si>
    <t>②賃金(時間給)</t>
    <rPh sb="1" eb="3">
      <t>チンギン</t>
    </rPh>
    <rPh sb="4" eb="7">
      <t>ジカンキュウ</t>
    </rPh>
    <phoneticPr fontId="2"/>
  </si>
  <si>
    <t>（②-①）</t>
    <phoneticPr fontId="2"/>
  </si>
  <si>
    <t>※賃金報告月は、実績報告書提出時点の直近の支払日の属する月とすること。</t>
    <phoneticPr fontId="2"/>
  </si>
  <si>
    <t>＜　賃金算出表　入力上の注意　＞</t>
    <rPh sb="2" eb="7">
      <t>チンギンサンシュツヒョウ</t>
    </rPh>
    <rPh sb="8" eb="10">
      <t>ニュウリョク</t>
    </rPh>
    <rPh sb="10" eb="11">
      <t>ジョウ</t>
    </rPh>
    <rPh sb="12" eb="14">
      <t>チュウイ</t>
    </rPh>
    <phoneticPr fontId="2"/>
  </si>
  <si>
    <t>賃上げ対象従業員名</t>
    <rPh sb="0" eb="2">
      <t>チンア</t>
    </rPh>
    <rPh sb="3" eb="5">
      <t>タイショウ</t>
    </rPh>
    <rPh sb="5" eb="8">
      <t>ジュウギョウイン</t>
    </rPh>
    <rPh sb="8" eb="9">
      <t>メイ</t>
    </rPh>
    <phoneticPr fontId="2"/>
  </si>
  <si>
    <t>　</t>
    <phoneticPr fontId="2"/>
  </si>
  <si>
    <t>（賃金体系：</t>
  </si>
  <si>
    <t>賃上げ対象従業員の該当する賃金体系を選択し、チェックを入れてください。</t>
    <rPh sb="0" eb="2">
      <t>チンア</t>
    </rPh>
    <rPh sb="3" eb="8">
      <t>タイショウジュウギョウイン</t>
    </rPh>
    <rPh sb="9" eb="11">
      <t>ガイトウ</t>
    </rPh>
    <rPh sb="13" eb="17">
      <t>チンギンタイケイ</t>
    </rPh>
    <rPh sb="18" eb="20">
      <t>センタク</t>
    </rPh>
    <rPh sb="27" eb="28">
      <t>イ</t>
    </rPh>
    <phoneticPr fontId="2"/>
  </si>
  <si>
    <t>緑色のついたセルは入力不要です。</t>
    <rPh sb="0" eb="1">
      <t>ミドリ</t>
    </rPh>
    <rPh sb="1" eb="2">
      <t>イロ</t>
    </rPh>
    <rPh sb="9" eb="11">
      <t>ニュウリョク</t>
    </rPh>
    <rPh sb="11" eb="13">
      <t>フヨウ</t>
    </rPh>
    <phoneticPr fontId="2"/>
  </si>
  <si>
    <t>１　所定労働時間の算出</t>
    <rPh sb="2" eb="4">
      <t>ショテイ</t>
    </rPh>
    <rPh sb="4" eb="8">
      <t>ロウドウジカン</t>
    </rPh>
    <rPh sb="9" eb="11">
      <t>サンシュツ</t>
    </rPh>
    <phoneticPr fontId="2"/>
  </si>
  <si>
    <t>賃金体系が「時間給」の場合、「１　所定労働時間の算出」の表は入力不要です。</t>
    <rPh sb="0" eb="4">
      <t>チンギンタイケイ</t>
    </rPh>
    <rPh sb="6" eb="9">
      <t>ジカンキュウ</t>
    </rPh>
    <rPh sb="11" eb="13">
      <t>バアイ</t>
    </rPh>
    <rPh sb="17" eb="23">
      <t>ショテイロウドウジカン</t>
    </rPh>
    <rPh sb="24" eb="26">
      <t>サンシュツ</t>
    </rPh>
    <rPh sb="28" eb="29">
      <t>ヒョウ</t>
    </rPh>
    <rPh sb="30" eb="32">
      <t>ニュウリョク</t>
    </rPh>
    <rPh sb="32" eb="34">
      <t>フヨウ</t>
    </rPh>
    <phoneticPr fontId="2"/>
  </si>
  <si>
    <t>労働時間の種類</t>
    <rPh sb="0" eb="4">
      <t>ロウドウジカン</t>
    </rPh>
    <rPh sb="5" eb="7">
      <t>シュルイ</t>
    </rPh>
    <phoneticPr fontId="2"/>
  </si>
  <si>
    <t>　労働時間（日）数</t>
    <rPh sb="1" eb="5">
      <t>ロウドウジカン</t>
    </rPh>
    <rPh sb="6" eb="7">
      <t>ヒ</t>
    </rPh>
    <rPh sb="8" eb="9">
      <t>スウ</t>
    </rPh>
    <phoneticPr fontId="2"/>
  </si>
  <si>
    <t>「時間給以外」の方は時給換算が必要です。就業規則や賃金台帳を基に入力してください。</t>
    <rPh sb="1" eb="4">
      <t>ジカンキュウ</t>
    </rPh>
    <rPh sb="8" eb="9">
      <t>カタ</t>
    </rPh>
    <rPh sb="32" eb="34">
      <t>ニュウリョク</t>
    </rPh>
    <phoneticPr fontId="2"/>
  </si>
  <si>
    <t>日給・月給、年俸、歩合給</t>
    <rPh sb="0" eb="2">
      <t>ニッキュウ</t>
    </rPh>
    <rPh sb="3" eb="5">
      <t>ゲッキュウ</t>
    </rPh>
    <rPh sb="6" eb="8">
      <t>ネンポウ</t>
    </rPh>
    <rPh sb="9" eb="12">
      <t>ブアイキュウ</t>
    </rPh>
    <phoneticPr fontId="2"/>
  </si>
  <si>
    <r>
      <t>１日の所定労働時間</t>
    </r>
    <r>
      <rPr>
        <vertAlign val="superscript"/>
        <sz val="10.5"/>
        <color theme="1"/>
        <rFont val="ＭＳ 明朝"/>
        <family val="1"/>
        <charset val="128"/>
      </rPr>
      <t>※１</t>
    </r>
    <phoneticPr fontId="2"/>
  </si>
  <si>
    <r>
      <t>１年間の所定労働日数</t>
    </r>
    <r>
      <rPr>
        <vertAlign val="superscript"/>
        <sz val="10.5"/>
        <color theme="1"/>
        <rFont val="ＭＳ 明朝"/>
        <family val="1"/>
        <charset val="128"/>
      </rPr>
      <t>※２</t>
    </r>
    <phoneticPr fontId="2"/>
  </si>
  <si>
    <t>　　</t>
    <phoneticPr fontId="2"/>
  </si>
  <si>
    <r>
      <t>１か月の平均所定労働時間数</t>
    </r>
    <r>
      <rPr>
        <vertAlign val="superscript"/>
        <sz val="10.5"/>
        <color theme="1"/>
        <rFont val="ＭＳ 明朝"/>
        <family val="1"/>
        <charset val="128"/>
      </rPr>
      <t>※３</t>
    </r>
    <phoneticPr fontId="2"/>
  </si>
  <si>
    <t>自動計算（Ｄ÷１２）　小数点以下四捨五入</t>
    <rPh sb="0" eb="4">
      <t>ジドウケイサン</t>
    </rPh>
    <rPh sb="11" eb="14">
      <t>ショウスウテン</t>
    </rPh>
    <rPh sb="14" eb="16">
      <t>イカ</t>
    </rPh>
    <rPh sb="16" eb="20">
      <t>シシャゴニュウ</t>
    </rPh>
    <phoneticPr fontId="2"/>
  </si>
  <si>
    <r>
      <t>１年間の所定労働時間数</t>
    </r>
    <r>
      <rPr>
        <vertAlign val="superscript"/>
        <sz val="10.5"/>
        <color theme="1"/>
        <rFont val="ＭＳ 明朝"/>
        <family val="1"/>
        <charset val="128"/>
      </rPr>
      <t>※３</t>
    </r>
    <phoneticPr fontId="2"/>
  </si>
  <si>
    <t>自動計算（Ａ×Ｂ）</t>
    <rPh sb="0" eb="4">
      <t>ジドウケイサン</t>
    </rPh>
    <phoneticPr fontId="2"/>
  </si>
  <si>
    <r>
      <t>１年間の総労働時間数</t>
    </r>
    <r>
      <rPr>
        <vertAlign val="superscript"/>
        <sz val="10.5"/>
        <color theme="1"/>
        <rFont val="ＭＳ 明朝"/>
        <family val="1"/>
        <charset val="128"/>
      </rPr>
      <t>※４</t>
    </r>
    <phoneticPr fontId="2"/>
  </si>
  <si>
    <t>※１　就業規則等で定めたものを入力すること。</t>
  </si>
  <si>
    <t>※２　３６５日から１年の休日の合計数を差し引いた日数を入力すること。</t>
  </si>
  <si>
    <t>※３　入力不要：自動計算</t>
  </si>
  <si>
    <t>※４　直近１年間（雇入れ１年未満の場合は、雇用されてから）の所定内・所定外を合わせた総</t>
    <phoneticPr fontId="2"/>
  </si>
  <si>
    <t>　　　労働時間を入力すること</t>
    <phoneticPr fontId="2"/>
  </si>
  <si>
    <t>２　時間給換算額の算出</t>
    <rPh sb="2" eb="4">
      <t>ジカン</t>
    </rPh>
    <rPh sb="4" eb="5">
      <t>キュウ</t>
    </rPh>
    <rPh sb="5" eb="8">
      <t>カンザンガク</t>
    </rPh>
    <rPh sb="9" eb="11">
      <t>サンシュツ</t>
    </rPh>
    <phoneticPr fontId="2"/>
  </si>
  <si>
    <t>賃金計算期間</t>
    <rPh sb="0" eb="6">
      <t>チンギンケイサンキカン</t>
    </rPh>
    <phoneticPr fontId="2"/>
  </si>
  <si>
    <t>時間給または</t>
    <rPh sb="0" eb="3">
      <t>ジカンキュウ</t>
    </rPh>
    <phoneticPr fontId="2"/>
  </si>
  <si>
    <t>時間給換算額</t>
    <rPh sb="0" eb="2">
      <t>ジカン</t>
    </rPh>
    <rPh sb="2" eb="3">
      <t>キュウ</t>
    </rPh>
    <rPh sb="3" eb="5">
      <t>カンザン</t>
    </rPh>
    <rPh sb="5" eb="6">
      <t>ガク</t>
    </rPh>
    <phoneticPr fontId="2"/>
  </si>
  <si>
    <t>（参考）</t>
    <phoneticPr fontId="2"/>
  </si>
  <si>
    <t>／</t>
    <phoneticPr fontId="2"/>
  </si>
  <si>
    <t>～</t>
    <phoneticPr fontId="2"/>
  </si>
  <si>
    <t>　時給の方…</t>
    <rPh sb="1" eb="3">
      <t>ジキュウ</t>
    </rPh>
    <rPh sb="4" eb="5">
      <t>カタ</t>
    </rPh>
    <phoneticPr fontId="2"/>
  </si>
  <si>
    <r>
      <t>円</t>
    </r>
    <r>
      <rPr>
        <vertAlign val="superscript"/>
        <sz val="10.5"/>
        <color theme="1"/>
        <rFont val="ＭＳ 明朝"/>
        <family val="1"/>
        <charset val="128"/>
      </rPr>
      <t>※2</t>
    </r>
    <rPh sb="0" eb="1">
      <t>エン</t>
    </rPh>
    <phoneticPr fontId="2"/>
  </si>
  <si>
    <t>　それ以外の方…</t>
    <rPh sb="3" eb="5">
      <t>イガイ</t>
    </rPh>
    <rPh sb="6" eb="7">
      <t>カタ</t>
    </rPh>
    <phoneticPr fontId="2"/>
  </si>
  <si>
    <t>歩合給の方は、固定給（該当する時給または日給、月給の「賃金計算期間」と「賃金</t>
    <rPh sb="4" eb="5">
      <t>カタ</t>
    </rPh>
    <rPh sb="11" eb="13">
      <t>ガイトウ</t>
    </rPh>
    <rPh sb="15" eb="17">
      <t>ジキュウ</t>
    </rPh>
    <rPh sb="20" eb="22">
      <t>ニッキュウ</t>
    </rPh>
    <rPh sb="23" eb="25">
      <t>ゲッキュウ</t>
    </rPh>
    <rPh sb="27" eb="29">
      <t>チンギン</t>
    </rPh>
    <rPh sb="29" eb="33">
      <t>ケイサンキカン</t>
    </rPh>
    <rPh sb="36" eb="38">
      <t>チンギン</t>
    </rPh>
    <phoneticPr fontId="2"/>
  </si>
  <si>
    <r>
      <t>歩合給</t>
    </r>
    <r>
      <rPr>
        <vertAlign val="superscript"/>
        <sz val="10.5"/>
        <color theme="1"/>
        <rFont val="ＭＳ 明朝"/>
        <family val="1"/>
        <charset val="128"/>
      </rPr>
      <t>※３</t>
    </r>
    <rPh sb="0" eb="3">
      <t>ブアイキュウ</t>
    </rPh>
    <phoneticPr fontId="2"/>
  </si>
  <si>
    <t>入力が終わると、最低賃金チェックが表示されます（ＯＫまたはＮＧ）</t>
    <rPh sb="0" eb="2">
      <t>ニュウリョク</t>
    </rPh>
    <rPh sb="3" eb="4">
      <t>オ</t>
    </rPh>
    <rPh sb="8" eb="10">
      <t>サイテイ</t>
    </rPh>
    <rPh sb="10" eb="12">
      <t>チンギン</t>
    </rPh>
    <rPh sb="17" eb="19">
      <t>ヒョウジ</t>
    </rPh>
    <phoneticPr fontId="2"/>
  </si>
  <si>
    <t>ＯＫと表示されたら、別紙誓約書の入力を行ってください。</t>
    <rPh sb="3" eb="5">
      <t>ヒョウジ</t>
    </rPh>
    <rPh sb="10" eb="12">
      <t>ベッシ</t>
    </rPh>
    <rPh sb="12" eb="15">
      <t>セイヤクショ</t>
    </rPh>
    <rPh sb="16" eb="18">
      <t>ニュウリョク</t>
    </rPh>
    <rPh sb="19" eb="20">
      <t>オコナ</t>
    </rPh>
    <phoneticPr fontId="2"/>
  </si>
  <si>
    <t>時間給または時間給換算額</t>
    <rPh sb="0" eb="3">
      <t>ジカンキュウ</t>
    </rPh>
    <rPh sb="6" eb="8">
      <t>ジカン</t>
    </rPh>
    <rPh sb="8" eb="9">
      <t>キュウ</t>
    </rPh>
    <rPh sb="9" eb="12">
      <t>カンザンガク</t>
    </rPh>
    <phoneticPr fontId="2"/>
  </si>
  <si>
    <t>(※入力不要：自動計算)</t>
    <rPh sb="2" eb="4">
      <t>ニュウリョク</t>
    </rPh>
    <rPh sb="4" eb="6">
      <t>フヨウ</t>
    </rPh>
    <rPh sb="7" eb="11">
      <t>ジドウケイサン</t>
    </rPh>
    <phoneticPr fontId="2"/>
  </si>
  <si>
    <t>error</t>
    <phoneticPr fontId="2"/>
  </si>
  <si>
    <t>様式第１３号別紙（第１６条関係）</t>
    <rPh sb="6" eb="8">
      <t>ベッシ</t>
    </rPh>
    <phoneticPr fontId="2"/>
  </si>
  <si>
    <t>経営革新賃上げ環境整備緊急支援補助金　賃金算出表（実績報告用）</t>
    <rPh sb="19" eb="23">
      <t>チンギンサンシュツ</t>
    </rPh>
    <rPh sb="23" eb="24">
      <t>ヒョウ</t>
    </rPh>
    <rPh sb="25" eb="27">
      <t>ジッセキ</t>
    </rPh>
    <rPh sb="27" eb="29">
      <t>ホウコク</t>
    </rPh>
    <rPh sb="29" eb="30">
      <t>ヨウ</t>
    </rPh>
    <phoneticPr fontId="2"/>
  </si>
  <si>
    <t>賃金</t>
    <rPh sb="0" eb="2">
      <t>チンギン</t>
    </rPh>
    <phoneticPr fontId="2"/>
  </si>
  <si>
    <t>支払日</t>
    <rPh sb="0" eb="3">
      <t>シハライビ</t>
    </rPh>
    <phoneticPr fontId="2"/>
  </si>
  <si>
    <t>報告月</t>
    <rPh sb="0" eb="2">
      <t>ホウコク</t>
    </rPh>
    <rPh sb="2" eb="3">
      <t>ツキ</t>
    </rPh>
    <phoneticPr fontId="2"/>
  </si>
  <si>
    <t>※1</t>
    <phoneticPr fontId="2"/>
  </si>
  <si>
    <r>
      <t>所定労働時間</t>
    </r>
    <r>
      <rPr>
        <vertAlign val="superscript"/>
        <sz val="10.5"/>
        <color theme="1"/>
        <rFont val="ＭＳ 明朝"/>
        <family val="1"/>
        <charset val="128"/>
      </rPr>
      <t>※３</t>
    </r>
    <rPh sb="0" eb="2">
      <t>ショテイ</t>
    </rPh>
    <rPh sb="2" eb="6">
      <t>ロウドウジカン</t>
    </rPh>
    <phoneticPr fontId="2"/>
  </si>
  <si>
    <r>
      <t xml:space="preserve"> 賃金報告月  
 の賃金</t>
    </r>
    <r>
      <rPr>
        <vertAlign val="superscript"/>
        <sz val="10.5"/>
        <color theme="1"/>
        <rFont val="ＭＳ 明朝"/>
        <family val="1"/>
        <charset val="128"/>
      </rPr>
      <t xml:space="preserve">※２ </t>
    </r>
    <rPh sb="1" eb="3">
      <t>チンギン</t>
    </rPh>
    <rPh sb="3" eb="5">
      <t>ホウコク</t>
    </rPh>
    <rPh sb="5" eb="6">
      <t>ツキ</t>
    </rPh>
    <rPh sb="11" eb="13">
      <t>チンギン</t>
    </rPh>
    <phoneticPr fontId="2"/>
  </si>
  <si>
    <t>※１　賃金報告月は、実績報告書提出時点の直近の支給日の属する月とすること。</t>
    <rPh sb="3" eb="5">
      <t>チンギン</t>
    </rPh>
    <rPh sb="5" eb="8">
      <t>ホウコクツキ</t>
    </rPh>
    <rPh sb="10" eb="15">
      <t>ジッセキホウコクショ</t>
    </rPh>
    <rPh sb="15" eb="17">
      <t>テイシュツ</t>
    </rPh>
    <rPh sb="17" eb="19">
      <t>ジテン</t>
    </rPh>
    <rPh sb="20" eb="22">
      <t>チョッキン</t>
    </rPh>
    <rPh sb="23" eb="26">
      <t>シキュウビ</t>
    </rPh>
    <rPh sb="27" eb="28">
      <t>ゾク</t>
    </rPh>
    <rPh sb="30" eb="31">
      <t>ツキ</t>
    </rPh>
    <phoneticPr fontId="2"/>
  </si>
  <si>
    <t>※３　入力不要：自動計算</t>
    <phoneticPr fontId="2"/>
  </si>
  <si>
    <t>※４　歩合給は、固定給（時給または日給、月給）の入力をすること。</t>
    <phoneticPr fontId="2"/>
  </si>
  <si>
    <t>※２　賃金は、基本賃金に加え、住宅手当と職能手当を含むこと。</t>
    <phoneticPr fontId="2"/>
  </si>
  <si>
    <t>対象者氏名</t>
    <rPh sb="0" eb="3">
      <t>タイショウシャ</t>
    </rPh>
    <rPh sb="3" eb="5">
      <t>シメイ</t>
    </rPh>
    <phoneticPr fontId="2"/>
  </si>
  <si>
    <t>引上げ前（申請時）</t>
    <rPh sb="0" eb="1">
      <t>ヒ</t>
    </rPh>
    <rPh sb="1" eb="2">
      <t>ア</t>
    </rPh>
    <rPh sb="3" eb="4">
      <t>マエ</t>
    </rPh>
    <rPh sb="5" eb="8">
      <t>シンセイジ</t>
    </rPh>
    <phoneticPr fontId="2"/>
  </si>
  <si>
    <t>引上げ後（事業終了時）</t>
    <rPh sb="0" eb="1">
      <t>ヒ</t>
    </rPh>
    <rPh sb="1" eb="2">
      <t>ア</t>
    </rPh>
    <rPh sb="3" eb="4">
      <t>ゴ</t>
    </rPh>
    <rPh sb="5" eb="10">
      <t>ジギョウシュウリョウジ</t>
    </rPh>
    <phoneticPr fontId="2"/>
  </si>
  <si>
    <t>引上げ額</t>
    <rPh sb="0" eb="1">
      <t>ヒ</t>
    </rPh>
    <rPh sb="1" eb="2">
      <t>ア</t>
    </rPh>
    <rPh sb="3" eb="4">
      <t>ガク</t>
    </rPh>
    <phoneticPr fontId="2"/>
  </si>
  <si>
    <t>「賃金報告月」をプルダウンから選択してください。　</t>
    <rPh sb="1" eb="3">
      <t>チンギン</t>
    </rPh>
    <rPh sb="3" eb="5">
      <t>ホウコク</t>
    </rPh>
    <rPh sb="5" eb="6">
      <t>ツキ</t>
    </rPh>
    <rPh sb="15" eb="17">
      <t>センタク</t>
    </rPh>
    <phoneticPr fontId="2"/>
  </si>
  <si>
    <t>「賃金計算期間」と「賃金支払日」「時間給または時間給換算額」</t>
    <rPh sb="10" eb="14">
      <t>チンギンシハラ</t>
    </rPh>
    <rPh sb="14" eb="15">
      <t>ビ</t>
    </rPh>
    <rPh sb="17" eb="20">
      <t>ジカンキュウ</t>
    </rPh>
    <rPh sb="23" eb="25">
      <t>ジカン</t>
    </rPh>
    <rPh sb="25" eb="26">
      <t>キュウ</t>
    </rPh>
    <rPh sb="26" eb="29">
      <t>カンサンガク</t>
    </rPh>
    <phoneticPr fontId="2"/>
  </si>
  <si>
    <t>　の欄を直接入力してください。</t>
    <phoneticPr fontId="2"/>
  </si>
  <si>
    <t>「賃金計算期間」と「賃金支払日」「賃金報告月の賃金」を入力</t>
    <rPh sb="10" eb="12">
      <t>チンギン</t>
    </rPh>
    <rPh sb="12" eb="15">
      <t>シハライビ</t>
    </rPh>
    <rPh sb="17" eb="19">
      <t>チンギン</t>
    </rPh>
    <rPh sb="19" eb="21">
      <t>ホウコク</t>
    </rPh>
    <rPh sb="21" eb="22">
      <t>ツキ</t>
    </rPh>
    <rPh sb="23" eb="25">
      <t>チンギン</t>
    </rPh>
    <phoneticPr fontId="2"/>
  </si>
  <si>
    <t>　してください。</t>
    <phoneticPr fontId="2"/>
  </si>
  <si>
    <t>支払日」「賃金報告月の賃金」）と歩合給の欄を入力する必要があります。</t>
    <rPh sb="0" eb="3">
      <t>シハライビ</t>
    </rPh>
    <rPh sb="5" eb="7">
      <t>チンギン</t>
    </rPh>
    <rPh sb="7" eb="9">
      <t>ホウコク</t>
    </rPh>
    <phoneticPr fontId="2"/>
  </si>
  <si>
    <t>賃金報告月</t>
    <rPh sb="0" eb="2">
      <t>チンギン</t>
    </rPh>
    <rPh sb="2" eb="5">
      <t>ホウコクツキ</t>
    </rPh>
    <phoneticPr fontId="2"/>
  </si>
  <si>
    <t>報告月：実績報告書提出時点の直近の支払日の属する月</t>
    <rPh sb="0" eb="3">
      <t>ホウコクツキ</t>
    </rPh>
    <rPh sb="4" eb="11">
      <t>ジッセキホウコクショテイシュツ</t>
    </rPh>
    <rPh sb="11" eb="13">
      <t>ジテン</t>
    </rPh>
    <rPh sb="14" eb="16">
      <t>チョッキン</t>
    </rPh>
    <rPh sb="17" eb="20">
      <t>シハライビ</t>
    </rPh>
    <rPh sb="21" eb="22">
      <t>ゾク</t>
    </rPh>
    <rPh sb="24" eb="25">
      <t>ツキ</t>
    </rPh>
    <phoneticPr fontId="2"/>
  </si>
  <si>
    <r>
      <t>賃金報告月</t>
    </r>
    <r>
      <rPr>
        <vertAlign val="superscript"/>
        <sz val="10.5"/>
        <color theme="1"/>
        <rFont val="ＭＳ 明朝"/>
        <family val="1"/>
        <charset val="128"/>
      </rPr>
      <t>※</t>
    </r>
    <rPh sb="0" eb="5">
      <t>チンギンホウコクツキ</t>
    </rPh>
    <phoneticPr fontId="2"/>
  </si>
  <si>
    <t>申請時または変更承認申請時に指定した賃上げ対象従業員名の名前を入力してください。</t>
    <rPh sb="0" eb="2">
      <t>シンセイ</t>
    </rPh>
    <rPh sb="2" eb="3">
      <t>ジ</t>
    </rPh>
    <rPh sb="6" eb="10">
      <t>ヘンコウショウニン</t>
    </rPh>
    <rPh sb="10" eb="13">
      <t>シンセイジ</t>
    </rPh>
    <rPh sb="14" eb="16">
      <t>シテイ</t>
    </rPh>
    <rPh sb="18" eb="20">
      <t>チンア</t>
    </rPh>
    <rPh sb="21" eb="23">
      <t>タイショウ</t>
    </rPh>
    <rPh sb="23" eb="26">
      <t>ジュウギョウイン</t>
    </rPh>
    <rPh sb="26" eb="27">
      <t>メイ</t>
    </rPh>
    <rPh sb="28" eb="30">
      <t>ナマエ</t>
    </rPh>
    <rPh sb="31" eb="33">
      <t>ニュウリョク</t>
    </rPh>
    <phoneticPr fontId="2"/>
  </si>
  <si>
    <t>ＮＧと表示されたら、福岡県の最低賃金を満たしてないため、補助金交付の対象にな</t>
    <rPh sb="3" eb="5">
      <t>ヒョウジ</t>
    </rPh>
    <rPh sb="10" eb="13">
      <t>フクオカケン</t>
    </rPh>
    <rPh sb="14" eb="18">
      <t>サイテイチンギン</t>
    </rPh>
    <rPh sb="19" eb="20">
      <t>ミ</t>
    </rPh>
    <rPh sb="28" eb="31">
      <t>ホジョキン</t>
    </rPh>
    <rPh sb="31" eb="33">
      <t>コウフ</t>
    </rPh>
    <rPh sb="34" eb="36">
      <t>タイショウ</t>
    </rPh>
    <phoneticPr fontId="2"/>
  </si>
  <si>
    <t>りません。</t>
    <phoneticPr fontId="2"/>
  </si>
  <si>
    <t>【参考】Ｒ６年１０月以降の最低賃金は未定のため、暫定値として1,000円で設定して</t>
    <rPh sb="1" eb="3">
      <t>サンコウ</t>
    </rPh>
    <rPh sb="6" eb="7">
      <t>ネン</t>
    </rPh>
    <rPh sb="9" eb="10">
      <t>ガツ</t>
    </rPh>
    <rPh sb="10" eb="12">
      <t>イコウ</t>
    </rPh>
    <rPh sb="13" eb="17">
      <t>サイテイチンギン</t>
    </rPh>
    <rPh sb="18" eb="20">
      <t>ミテイ</t>
    </rPh>
    <rPh sb="24" eb="27">
      <t>ザンテイチ</t>
    </rPh>
    <rPh sb="35" eb="36">
      <t>エン</t>
    </rPh>
    <rPh sb="37" eb="39">
      <t>セッテイ</t>
    </rPh>
    <phoneticPr fontId="2"/>
  </si>
  <si>
    <t>　　　　います。厚生労働省福岡労働局からの発表後、確定値に更新します。</t>
    <rPh sb="8" eb="13">
      <t>コウセイロウドウショウ</t>
    </rPh>
    <rPh sb="13" eb="18">
      <t>フクオカロウドウキョク</t>
    </rPh>
    <rPh sb="21" eb="23">
      <t>ハッピョウ</t>
    </rPh>
    <rPh sb="23" eb="24">
      <t>ゴ</t>
    </rPh>
    <rPh sb="25" eb="28">
      <t>カクテイチ</t>
    </rPh>
    <rPh sb="29" eb="31">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</si>
</sst>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quot;円&quot;;[Red]\▲#,##0&quot;円&quot;"/>
    <numFmt numFmtId="178" formatCode="@\ "/>
    <numFmt numFmtId="179" formatCode="#,##0.0;[Red]\-#,##0.0"/>
    <numFmt numFmtId="180" formatCode="@\ \ "/>
    <numFmt numFmtId="181" formatCode="m/d;@"/>
    <numFmt numFmtId="182" formatCode="m&quot;月&quot;d&quot;日&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12"/>
      <color theme="1"/>
      <name val="ＭＳ 明朝"/>
      <family val="1"/>
      <charset val="128"/>
    </font>
    <font>
      <sz val="9"/>
      <color theme="1"/>
      <name val="ＭＳ 明朝"/>
      <family val="1"/>
      <charset val="128"/>
    </font>
    <font>
      <b/>
      <sz val="11"/>
      <color rgb="FFFF0000"/>
      <name val="ＭＳ 明朝"/>
      <family val="1"/>
      <charset val="128"/>
    </font>
    <font>
      <sz val="11"/>
      <color rgb="FFFF0000"/>
      <name val="ＭＳ 明朝"/>
      <family val="1"/>
      <charset val="128"/>
    </font>
    <font>
      <vertAlign val="superscript"/>
      <sz val="10.5"/>
      <color theme="1"/>
      <name val="ＭＳ 明朝"/>
      <family val="1"/>
      <charset val="128"/>
    </font>
    <font>
      <sz val="10"/>
      <color theme="1"/>
      <name val="ＭＳ 明朝"/>
      <family val="1"/>
      <charset val="128"/>
    </font>
    <font>
      <sz val="8"/>
      <color theme="1"/>
      <name val="ＭＳ 明朝"/>
      <family val="1"/>
      <charset val="128"/>
    </font>
    <font>
      <b/>
      <sz val="18"/>
      <color theme="1"/>
      <name val="ＭＳ Ｐゴシック"/>
      <family val="3"/>
      <charset val="128"/>
    </font>
    <font>
      <sz val="10.5"/>
      <color rgb="FFFF0000"/>
      <name val="ＭＳ 明朝"/>
      <family val="1"/>
      <charset val="128"/>
    </font>
    <font>
      <b/>
      <sz val="10.5"/>
      <color rgb="FFFF0000"/>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3">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Continuous" vertical="center"/>
    </xf>
    <xf numFmtId="0" fontId="7" fillId="0" borderId="0" xfId="0" applyFont="1">
      <alignment vertical="center"/>
    </xf>
    <xf numFmtId="0" fontId="8" fillId="0" borderId="0" xfId="0" applyFont="1">
      <alignment vertical="center"/>
    </xf>
    <xf numFmtId="0" fontId="4"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4" fillId="0" borderId="0" xfId="0" applyFont="1" applyAlignment="1">
      <alignment horizontal="center" vertical="center"/>
    </xf>
    <xf numFmtId="0" fontId="4" fillId="2" borderId="13" xfId="0" applyFont="1" applyFill="1" applyBorder="1" applyAlignment="1">
      <alignment horizontal="centerContinuous" vertical="center"/>
    </xf>
    <xf numFmtId="0" fontId="4" fillId="2" borderId="11" xfId="0" applyFont="1" applyFill="1" applyBorder="1" applyAlignment="1">
      <alignment horizontal="centerContinuous" vertical="center"/>
    </xf>
    <xf numFmtId="0" fontId="4" fillId="2" borderId="15" xfId="0" applyFont="1" applyFill="1" applyBorder="1" applyAlignment="1">
      <alignment horizontal="centerContinuous" vertical="center"/>
    </xf>
    <xf numFmtId="178" fontId="4" fillId="2" borderId="13" xfId="0" applyNumberFormat="1" applyFont="1" applyFill="1" applyBorder="1" applyAlignment="1">
      <alignment horizontal="centerContinuous" vertical="center"/>
    </xf>
    <xf numFmtId="179" fontId="4" fillId="2" borderId="11" xfId="1" applyNumberFormat="1" applyFont="1" applyFill="1" applyBorder="1" applyAlignment="1">
      <alignment horizontal="centerContinuous" vertical="center"/>
    </xf>
    <xf numFmtId="38" fontId="4" fillId="2" borderId="15" xfId="1" applyFont="1" applyFill="1" applyBorder="1" applyAlignment="1">
      <alignment horizontal="centerContinuous" vertical="center"/>
    </xf>
    <xf numFmtId="0" fontId="4" fillId="2" borderId="13" xfId="0" applyFont="1" applyFill="1" applyBorder="1" applyAlignment="1">
      <alignment horizontal="left" vertical="center"/>
    </xf>
    <xf numFmtId="0" fontId="4" fillId="2" borderId="11" xfId="0" applyFont="1" applyFill="1" applyBorder="1">
      <alignment vertical="center"/>
    </xf>
    <xf numFmtId="0" fontId="4" fillId="2" borderId="15" xfId="0" applyFont="1" applyFill="1" applyBorder="1">
      <alignment vertical="center"/>
    </xf>
    <xf numFmtId="0" fontId="4" fillId="2" borderId="13" xfId="0" applyFont="1" applyFill="1" applyBorder="1">
      <alignment vertical="center"/>
    </xf>
    <xf numFmtId="178" fontId="6" fillId="2" borderId="13" xfId="0" applyNumberFormat="1" applyFont="1" applyFill="1" applyBorder="1" applyAlignment="1">
      <alignment horizontal="center" vertical="center"/>
    </xf>
    <xf numFmtId="179" fontId="4" fillId="0" borderId="14" xfId="1" applyNumberFormat="1" applyFont="1" applyFill="1" applyBorder="1" applyProtection="1">
      <alignment vertical="center"/>
      <protection locked="0"/>
    </xf>
    <xf numFmtId="38" fontId="4" fillId="2" borderId="15" xfId="1" applyFont="1" applyFill="1" applyBorder="1" applyAlignment="1">
      <alignment horizontal="center" vertical="center"/>
    </xf>
    <xf numFmtId="38" fontId="4" fillId="0" borderId="14" xfId="1" applyFont="1" applyFill="1" applyBorder="1" applyProtection="1">
      <alignment vertical="center"/>
      <protection locked="0"/>
    </xf>
    <xf numFmtId="179" fontId="4" fillId="2" borderId="14" xfId="1" applyNumberFormat="1" applyFont="1" applyFill="1" applyBorder="1">
      <alignment vertical="center"/>
    </xf>
    <xf numFmtId="0" fontId="4" fillId="0" borderId="0" xfId="0" applyFont="1" applyAlignment="1">
      <alignment vertical="center" wrapText="1"/>
    </xf>
    <xf numFmtId="180" fontId="6" fillId="0" borderId="0" xfId="0" applyNumberFormat="1" applyFont="1" applyAlignment="1">
      <alignment horizontal="center" vertical="center"/>
    </xf>
    <xf numFmtId="0" fontId="4" fillId="2" borderId="7" xfId="0" applyFont="1" applyFill="1" applyBorder="1" applyAlignment="1">
      <alignment horizontal="centerContinuous" vertical="center"/>
    </xf>
    <xf numFmtId="0" fontId="4" fillId="2" borderId="6" xfId="0" applyFont="1" applyFill="1" applyBorder="1" applyAlignment="1">
      <alignment horizontal="centerContinuous" vertical="center"/>
    </xf>
    <xf numFmtId="0" fontId="4" fillId="2" borderId="7" xfId="0" applyFont="1" applyFill="1" applyBorder="1" applyAlignment="1">
      <alignment horizontal="centerContinuous"/>
    </xf>
    <xf numFmtId="0" fontId="4" fillId="2" borderId="16" xfId="0" applyFont="1" applyFill="1" applyBorder="1" applyAlignment="1">
      <alignment horizontal="centerContinuous"/>
    </xf>
    <xf numFmtId="0" fontId="4" fillId="2" borderId="6" xfId="0" applyFont="1" applyFill="1" applyBorder="1" applyAlignment="1">
      <alignment horizontal="centerContinuous"/>
    </xf>
    <xf numFmtId="0" fontId="4" fillId="2" borderId="3" xfId="0" applyFont="1" applyFill="1" applyBorder="1" applyAlignment="1">
      <alignment horizontal="center"/>
    </xf>
    <xf numFmtId="0" fontId="4" fillId="2" borderId="9" xfId="0" applyFont="1" applyFill="1" applyBorder="1" applyAlignment="1">
      <alignment horizontal="centerContinuous" vertical="center"/>
    </xf>
    <xf numFmtId="0" fontId="4" fillId="2" borderId="17" xfId="0" applyFont="1" applyFill="1" applyBorder="1" applyAlignment="1">
      <alignment horizontal="centerContinuous" vertical="center" shrinkToFit="1"/>
    </xf>
    <xf numFmtId="0" fontId="4" fillId="2" borderId="9" xfId="0" applyFont="1" applyFill="1" applyBorder="1" applyAlignment="1">
      <alignment horizontal="right" vertical="center"/>
    </xf>
    <xf numFmtId="0" fontId="4" fillId="2" borderId="0" xfId="0" applyFont="1" applyFill="1" applyAlignment="1">
      <alignment horizontal="center" vertical="center"/>
    </xf>
    <xf numFmtId="0" fontId="4" fillId="2" borderId="17" xfId="0" applyFont="1" applyFill="1" applyBorder="1" applyAlignment="1">
      <alignment horizontal="right" vertical="center"/>
    </xf>
    <xf numFmtId="0" fontId="4" fillId="2" borderId="9" xfId="0" applyFont="1" applyFill="1" applyBorder="1" applyAlignment="1">
      <alignment horizontal="centerContinuous" vertical="top"/>
    </xf>
    <xf numFmtId="0" fontId="4" fillId="2" borderId="17" xfId="0" applyFont="1" applyFill="1" applyBorder="1" applyAlignment="1">
      <alignment horizontal="centerContinuous" vertical="center"/>
    </xf>
    <xf numFmtId="0" fontId="4" fillId="2" borderId="8" xfId="0" applyFont="1" applyFill="1" applyBorder="1" applyAlignment="1">
      <alignment horizontal="center" vertical="center"/>
    </xf>
    <xf numFmtId="0" fontId="3" fillId="0" borderId="0" xfId="0" applyFont="1" applyAlignment="1">
      <alignment horizontal="center" vertical="center"/>
    </xf>
    <xf numFmtId="0" fontId="6" fillId="2" borderId="5" xfId="0" applyFont="1" applyFill="1" applyBorder="1" applyAlignment="1">
      <alignment vertical="center" shrinkToFit="1"/>
    </xf>
    <xf numFmtId="0" fontId="6" fillId="2" borderId="4" xfId="0" applyFont="1" applyFill="1" applyBorder="1" applyAlignment="1">
      <alignment vertical="center" shrinkToFit="1"/>
    </xf>
    <xf numFmtId="0" fontId="6" fillId="2" borderId="10" xfId="0" applyFont="1" applyFill="1" applyBorder="1" applyAlignment="1">
      <alignment horizontal="center" vertical="center" shrinkToFit="1"/>
    </xf>
    <xf numFmtId="0" fontId="3" fillId="2" borderId="5" xfId="0" applyFont="1" applyFill="1" applyBorder="1" applyAlignment="1">
      <alignment vertical="center" shrinkToFit="1"/>
    </xf>
    <xf numFmtId="0" fontId="3" fillId="2" borderId="4" xfId="0" applyFont="1" applyFill="1" applyBorder="1" applyAlignment="1">
      <alignment vertical="center" shrinkToFit="1"/>
    </xf>
    <xf numFmtId="0" fontId="3" fillId="2" borderId="5" xfId="0" applyFont="1" applyFill="1" applyBorder="1">
      <alignment vertical="center"/>
    </xf>
    <xf numFmtId="0" fontId="3" fillId="2" borderId="10" xfId="0" applyFont="1" applyFill="1" applyBorder="1">
      <alignment vertical="center"/>
    </xf>
    <xf numFmtId="0" fontId="3" fillId="2" borderId="4" xfId="0" applyFont="1" applyFill="1" applyBorder="1">
      <alignment vertical="center"/>
    </xf>
    <xf numFmtId="0" fontId="10" fillId="2" borderId="10"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6"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0" borderId="11" xfId="0" applyFont="1" applyBorder="1" applyAlignment="1" applyProtection="1">
      <alignment horizontal="center" vertical="center"/>
      <protection locked="0"/>
    </xf>
    <xf numFmtId="0" fontId="4" fillId="0" borderId="14" xfId="0" applyFont="1" applyBorder="1" applyProtection="1">
      <alignment vertical="center"/>
      <protection locked="0"/>
    </xf>
    <xf numFmtId="38" fontId="4" fillId="0" borderId="13" xfId="1" applyFont="1" applyBorder="1" applyProtection="1">
      <alignment vertical="center"/>
      <protection locked="0"/>
    </xf>
    <xf numFmtId="0" fontId="4" fillId="2" borderId="15" xfId="0" quotePrefix="1" applyFont="1" applyFill="1" applyBorder="1">
      <alignment vertical="center"/>
    </xf>
    <xf numFmtId="0" fontId="6" fillId="2" borderId="13" xfId="0" applyFont="1" applyFill="1" applyBorder="1" applyAlignment="1">
      <alignment horizontal="center" vertical="center"/>
    </xf>
    <xf numFmtId="0" fontId="4" fillId="2" borderId="15" xfId="0" applyFont="1" applyFill="1" applyBorder="1" applyAlignment="1">
      <alignment horizontal="center" vertical="center"/>
    </xf>
    <xf numFmtId="38" fontId="4" fillId="2" borderId="14" xfId="0" applyNumberFormat="1" applyFont="1" applyFill="1" applyBorder="1" applyAlignment="1">
      <alignment horizontal="right" vertical="center"/>
    </xf>
    <xf numFmtId="38" fontId="4" fillId="2" borderId="14" xfId="1" applyFont="1" applyFill="1" applyBorder="1" applyAlignment="1">
      <alignment horizontal="right" vertical="center"/>
    </xf>
    <xf numFmtId="0" fontId="4" fillId="2" borderId="15" xfId="0" applyFont="1" applyFill="1" applyBorder="1" applyAlignment="1">
      <alignment horizontal="left" vertical="center" shrinkToFit="1"/>
    </xf>
    <xf numFmtId="0" fontId="4" fillId="0" borderId="0" xfId="0" applyFont="1" applyAlignment="1">
      <alignment horizontal="left" vertical="top"/>
    </xf>
    <xf numFmtId="38" fontId="5" fillId="0" borderId="0" xfId="1" applyFont="1">
      <alignment vertical="center"/>
    </xf>
    <xf numFmtId="0" fontId="10" fillId="0" borderId="0" xfId="0" applyFont="1" applyAlignment="1">
      <alignment horizontal="center" vertical="center"/>
    </xf>
    <xf numFmtId="181" fontId="4" fillId="0" borderId="0" xfId="0" quotePrefix="1" applyNumberFormat="1" applyFont="1" applyAlignment="1">
      <alignment horizontal="center" vertical="center"/>
    </xf>
    <xf numFmtId="181" fontId="3" fillId="0" borderId="0" xfId="0" quotePrefix="1" applyNumberFormat="1" applyFont="1" applyAlignment="1">
      <alignment horizontal="center" vertical="center"/>
    </xf>
    <xf numFmtId="0" fontId="6" fillId="0" borderId="30" xfId="0" applyFont="1" applyBorder="1" applyAlignment="1">
      <alignment vertical="center" wrapText="1"/>
    </xf>
    <xf numFmtId="0" fontId="4" fillId="2" borderId="12" xfId="0" applyFont="1" applyFill="1" applyBorder="1" applyAlignment="1">
      <alignment horizontal="left" vertical="center"/>
    </xf>
    <xf numFmtId="0" fontId="4" fillId="2" borderId="12" xfId="0" applyFont="1" applyFill="1" applyBorder="1" applyAlignment="1">
      <alignment horizontal="centerContinuous" vertical="center" shrinkToFit="1"/>
    </xf>
    <xf numFmtId="0" fontId="4" fillId="2" borderId="12" xfId="0" applyFont="1" applyFill="1" applyBorder="1" applyAlignment="1">
      <alignment horizontal="center" vertical="center"/>
    </xf>
    <xf numFmtId="0" fontId="12" fillId="0" borderId="31" xfId="0" applyFont="1" applyBorder="1">
      <alignment vertical="center"/>
    </xf>
    <xf numFmtId="0" fontId="10" fillId="0" borderId="0" xfId="0" applyFont="1">
      <alignment vertical="center"/>
    </xf>
    <xf numFmtId="0" fontId="3" fillId="0" borderId="10" xfId="0" applyFont="1" applyBorder="1">
      <alignment vertical="center"/>
    </xf>
    <xf numFmtId="0" fontId="10" fillId="0" borderId="10" xfId="0" applyFont="1" applyBorder="1">
      <alignment vertical="center"/>
    </xf>
    <xf numFmtId="0" fontId="10" fillId="3" borderId="0" xfId="0" applyFont="1" applyFill="1">
      <alignment vertical="center"/>
    </xf>
    <xf numFmtId="0" fontId="3" fillId="3" borderId="0" xfId="0" applyFont="1" applyFill="1">
      <alignment vertical="center"/>
    </xf>
    <xf numFmtId="38" fontId="3" fillId="0" borderId="0" xfId="1" applyFont="1">
      <alignment vertical="center"/>
    </xf>
    <xf numFmtId="0" fontId="11" fillId="2" borderId="5" xfId="0" applyFont="1" applyFill="1" applyBorder="1" applyAlignment="1">
      <alignment horizontal="center" vertical="center" shrinkToFit="1"/>
    </xf>
    <xf numFmtId="0" fontId="10" fillId="2" borderId="9" xfId="0" applyFont="1" applyFill="1" applyBorder="1" applyAlignment="1">
      <alignment horizontal="center" vertical="center"/>
    </xf>
    <xf numFmtId="0" fontId="4" fillId="0" borderId="13" xfId="0" applyFont="1" applyBorder="1" applyProtection="1">
      <alignment vertical="center"/>
      <protection locked="0"/>
    </xf>
    <xf numFmtId="0" fontId="6" fillId="2" borderId="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181" fontId="4" fillId="0" borderId="13" xfId="0" quotePrefix="1" applyNumberFormat="1" applyFont="1" applyBorder="1" applyAlignment="1" applyProtection="1">
      <alignment horizontal="center" vertical="center" shrinkToFit="1"/>
      <protection locked="0"/>
    </xf>
    <xf numFmtId="181" fontId="4" fillId="0" borderId="15" xfId="0" quotePrefix="1" applyNumberFormat="1" applyFont="1" applyBorder="1" applyAlignment="1" applyProtection="1">
      <alignment horizontal="center" vertical="center" shrinkToFit="1"/>
      <protection locked="0"/>
    </xf>
    <xf numFmtId="0" fontId="4" fillId="2" borderId="7" xfId="0" applyFont="1" applyFill="1" applyBorder="1" applyAlignment="1">
      <alignment horizontal="center" vertical="center" shrinkToFit="1"/>
    </xf>
    <xf numFmtId="38" fontId="4" fillId="2" borderId="1" xfId="1" applyFont="1" applyFill="1" applyBorder="1">
      <alignment vertical="center"/>
    </xf>
    <xf numFmtId="38" fontId="4" fillId="0" borderId="0" xfId="1" applyFont="1">
      <alignment vertical="center"/>
    </xf>
    <xf numFmtId="0" fontId="4" fillId="0" borderId="0" xfId="0" applyFont="1" applyAlignment="1">
      <alignment vertical="top"/>
    </xf>
    <xf numFmtId="0" fontId="13" fillId="0" borderId="0" xfId="0" applyFont="1">
      <alignment vertical="center"/>
    </xf>
    <xf numFmtId="0" fontId="14" fillId="0" borderId="0" xfId="0" applyFo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vertical="top"/>
    </xf>
    <xf numFmtId="0" fontId="14" fillId="0" borderId="0" xfId="0" applyFont="1" applyAlignment="1"/>
    <xf numFmtId="0" fontId="13" fillId="0" borderId="0" xfId="0" applyFont="1" applyAlignment="1"/>
    <xf numFmtId="0" fontId="3" fillId="4" borderId="0" xfId="0" applyFont="1" applyFill="1">
      <alignment vertical="center"/>
    </xf>
    <xf numFmtId="0" fontId="3" fillId="4" borderId="10" xfId="0" applyFont="1" applyFill="1" applyBorder="1">
      <alignment vertical="center"/>
    </xf>
    <xf numFmtId="0" fontId="3" fillId="0" borderId="13" xfId="0" applyFont="1" applyBorder="1" applyProtection="1">
      <alignment vertical="center"/>
      <protection locked="0"/>
    </xf>
    <xf numFmtId="0" fontId="3" fillId="0" borderId="11" xfId="0" applyFont="1" applyBorder="1" applyProtection="1">
      <alignment vertical="center"/>
      <protection locked="0"/>
    </xf>
    <xf numFmtId="0" fontId="13" fillId="0" borderId="0" xfId="0" applyFont="1" applyAlignment="1">
      <alignment horizontal="left" vertical="top"/>
    </xf>
    <xf numFmtId="0" fontId="3" fillId="2" borderId="13" xfId="0" applyFont="1" applyFill="1" applyBorder="1" applyAlignment="1">
      <alignment horizontal="centerContinuous" vertical="center"/>
    </xf>
    <xf numFmtId="0" fontId="3" fillId="2" borderId="11" xfId="0" applyFont="1" applyFill="1" applyBorder="1" applyAlignment="1">
      <alignment horizontal="centerContinuous" vertical="center"/>
    </xf>
    <xf numFmtId="176" fontId="3" fillId="2" borderId="22" xfId="1" applyNumberFormat="1" applyFont="1" applyFill="1" applyBorder="1" applyAlignment="1" applyProtection="1">
      <alignment horizontal="centerContinuous" vertical="center"/>
    </xf>
    <xf numFmtId="176" fontId="3" fillId="2" borderId="15" xfId="1" applyNumberFormat="1" applyFont="1" applyFill="1" applyBorder="1" applyAlignment="1" applyProtection="1">
      <alignment horizontal="centerContinuous" vertical="center"/>
    </xf>
    <xf numFmtId="177" fontId="3" fillId="2" borderId="1" xfId="1" applyNumberFormat="1" applyFont="1" applyFill="1" applyBorder="1" applyAlignment="1" applyProtection="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Continuous" vertical="center"/>
      <protection locked="0"/>
    </xf>
    <xf numFmtId="0" fontId="4" fillId="0" borderId="13" xfId="0" applyFont="1" applyBorder="1" applyAlignment="1" applyProtection="1">
      <alignment horizontal="center" vertical="center" wrapText="1"/>
      <protection locked="0"/>
    </xf>
    <xf numFmtId="0" fontId="4" fillId="0" borderId="11" xfId="0" applyFont="1" applyBorder="1" applyProtection="1">
      <alignment vertical="center"/>
      <protection locked="0"/>
    </xf>
    <xf numFmtId="0" fontId="4" fillId="0" borderId="15" xfId="0" applyFont="1" applyBorder="1" applyProtection="1">
      <alignment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centerContinuous" vertical="center" wrapText="1"/>
      <protection locked="0"/>
    </xf>
    <xf numFmtId="0" fontId="4" fillId="0" borderId="15" xfId="0" applyFont="1" applyBorder="1" applyAlignment="1" applyProtection="1">
      <alignment horizontal="centerContinuous" vertical="center"/>
      <protection locked="0"/>
    </xf>
    <xf numFmtId="0" fontId="4" fillId="0" borderId="24" xfId="0" applyFont="1" applyBorder="1" applyAlignment="1" applyProtection="1">
      <alignment horizontal="centerContinuous" vertical="center" wrapText="1"/>
      <protection locked="0"/>
    </xf>
    <xf numFmtId="0" fontId="4" fillId="0" borderId="25" xfId="0" applyFont="1" applyBorder="1" applyAlignment="1" applyProtection="1">
      <alignment horizontal="centerContinuous" vertical="center" wrapText="1"/>
      <protection locked="0"/>
    </xf>
    <xf numFmtId="0" fontId="4" fillId="0" borderId="26" xfId="0" applyFont="1" applyBorder="1" applyAlignment="1" applyProtection="1">
      <alignment horizontal="centerContinuous" vertical="center"/>
      <protection locked="0"/>
    </xf>
    <xf numFmtId="0" fontId="4" fillId="0" borderId="27" xfId="0" applyFont="1" applyBorder="1" applyAlignment="1" applyProtection="1">
      <alignment horizontal="centerContinuous" vertical="center"/>
      <protection locked="0"/>
    </xf>
    <xf numFmtId="0" fontId="4" fillId="0" borderId="28" xfId="0" applyFont="1" applyBorder="1" applyAlignment="1" applyProtection="1">
      <alignment horizontal="centerContinuous" vertical="center" wrapText="1"/>
      <protection locked="0"/>
    </xf>
    <xf numFmtId="0" fontId="4" fillId="0" borderId="29" xfId="0" applyFont="1" applyBorder="1" applyAlignment="1" applyProtection="1">
      <alignment horizontal="centerContinuous" vertical="center" wrapText="1"/>
      <protection locked="0"/>
    </xf>
    <xf numFmtId="0" fontId="4" fillId="0" borderId="2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5" xfId="0" applyFont="1" applyBorder="1" applyAlignment="1" applyProtection="1">
      <alignment horizontal="centerContinuous" vertical="center" wrapText="1"/>
      <protection locked="0"/>
    </xf>
    <xf numFmtId="0" fontId="4" fillId="0" borderId="10" xfId="0" applyFont="1" applyBorder="1" applyAlignment="1" applyProtection="1">
      <alignment horizontal="centerContinuous" vertical="center" wrapText="1"/>
      <protection locked="0"/>
    </xf>
    <xf numFmtId="0" fontId="4" fillId="0" borderId="21" xfId="0" applyFont="1" applyBorder="1" applyAlignment="1" applyProtection="1">
      <alignment horizontal="centerContinuous" vertical="center" wrapText="1"/>
      <protection locked="0"/>
    </xf>
    <xf numFmtId="0" fontId="4" fillId="0" borderId="4" xfId="0" applyFont="1" applyBorder="1" applyAlignment="1" applyProtection="1">
      <alignment horizontal="centerContinuous" vertical="center" wrapText="1"/>
      <protection locked="0"/>
    </xf>
    <xf numFmtId="0" fontId="4" fillId="0" borderId="2" xfId="0" applyFont="1" applyBorder="1" applyAlignment="1" applyProtection="1">
      <alignment horizontal="center" vertical="center" wrapText="1"/>
      <protection locked="0"/>
    </xf>
    <xf numFmtId="176" fontId="3" fillId="0" borderId="22" xfId="1" applyNumberFormat="1" applyFont="1" applyBorder="1" applyAlignment="1" applyProtection="1">
      <alignment horizontal="center" vertical="center"/>
      <protection locked="0"/>
    </xf>
    <xf numFmtId="56" fontId="3" fillId="0" borderId="13" xfId="0" applyNumberFormat="1" applyFont="1" applyBorder="1" applyAlignment="1" applyProtection="1">
      <alignment horizontal="center" vertical="center"/>
      <protection locked="0"/>
    </xf>
    <xf numFmtId="57" fontId="4" fillId="0" borderId="13" xfId="0" applyNumberFormat="1" applyFont="1" applyBorder="1" applyAlignment="1" applyProtection="1">
      <alignment horizontal="center" vertical="center"/>
      <protection locked="0"/>
    </xf>
    <xf numFmtId="57" fontId="4" fillId="0" borderId="15" xfId="0" applyNumberFormat="1" applyFont="1" applyBorder="1" applyAlignment="1" applyProtection="1">
      <alignment horizontal="center" vertical="center"/>
      <protection locked="0"/>
    </xf>
    <xf numFmtId="0" fontId="4" fillId="0" borderId="0" xfId="0" applyFont="1" applyAlignment="1" applyProtection="1">
      <alignment horizontal="distributed" vertical="center"/>
      <protection locked="0"/>
    </xf>
    <xf numFmtId="0" fontId="4" fillId="0" borderId="0" xfId="0" applyFont="1" applyAlignment="1" applyProtection="1">
      <alignment horizontal="distributed" vertical="top"/>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4" borderId="0" xfId="0" applyFont="1" applyFill="1" applyAlignment="1">
      <alignment horizontal="center" vertical="center" textRotation="255"/>
    </xf>
    <xf numFmtId="38" fontId="5" fillId="2" borderId="12" xfId="1" applyFont="1" applyFill="1" applyBorder="1" applyAlignment="1">
      <alignment horizontal="right" vertical="center"/>
    </xf>
    <xf numFmtId="38" fontId="4" fillId="2" borderId="18" xfId="1" applyFont="1" applyFill="1" applyBorder="1" applyAlignment="1">
      <alignment horizontal="center" vertical="center"/>
    </xf>
    <xf numFmtId="38" fontId="4" fillId="2" borderId="19" xfId="1" applyFont="1" applyFill="1" applyBorder="1" applyAlignment="1">
      <alignment horizontal="center" vertical="center"/>
    </xf>
    <xf numFmtId="182" fontId="3" fillId="0" borderId="13" xfId="0" applyNumberFormat="1" applyFont="1" applyBorder="1" applyAlignment="1" applyProtection="1">
      <alignment horizontal="center" vertical="center"/>
      <protection locked="0"/>
    </xf>
    <xf numFmtId="182" fontId="3" fillId="0" borderId="15" xfId="0" applyNumberFormat="1" applyFont="1" applyBorder="1" applyAlignment="1" applyProtection="1">
      <alignment horizontal="center" vertical="center"/>
      <protection locked="0"/>
    </xf>
  </cellXfs>
  <cellStyles count="2">
    <cellStyle name="桁区切り" xfId="1" builtinId="6"/>
    <cellStyle name="標準" xfId="0" builtinId="0"/>
  </cellStyles>
  <dxfs count="2">
    <dxf>
      <numFmt numFmtId="183" formatCode="&quot;／&quo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152400</xdr:colOff>
      <xdr:row>4</xdr:row>
      <xdr:rowOff>251460</xdr:rowOff>
    </xdr:from>
    <xdr:to>
      <xdr:col>13</xdr:col>
      <xdr:colOff>60960</xdr:colOff>
      <xdr:row>6</xdr:row>
      <xdr:rowOff>38100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2171700" y="1181100"/>
          <a:ext cx="3291840" cy="33528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latin typeface="ＭＳ 明朝" panose="02020609040205080304" pitchFamily="17" charset="-128"/>
              <a:ea typeface="ＭＳ 明朝" panose="02020609040205080304" pitchFamily="17" charset="-128"/>
            </a:rPr>
            <a:t>時給　　</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日給　　 月給　　 年俸　　 歩合給）</a:t>
          </a:r>
        </a:p>
      </xdr:txBody>
    </xdr:sp>
    <xdr:clientData/>
  </xdr:twoCellAnchor>
  <xdr:twoCellAnchor>
    <xdr:from>
      <xdr:col>20</xdr:col>
      <xdr:colOff>68580</xdr:colOff>
      <xdr:row>29</xdr:row>
      <xdr:rowOff>68580</xdr:rowOff>
    </xdr:from>
    <xdr:to>
      <xdr:col>20</xdr:col>
      <xdr:colOff>121920</xdr:colOff>
      <xdr:row>32</xdr:row>
      <xdr:rowOff>160020</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7338060" y="6537960"/>
          <a:ext cx="53340" cy="464820"/>
        </a:xfrm>
        <a:prstGeom prst="leftBracke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327660</xdr:colOff>
      <xdr:row>3</xdr:row>
      <xdr:rowOff>155666</xdr:rowOff>
    </xdr:from>
    <xdr:to>
      <xdr:col>28</xdr:col>
      <xdr:colOff>601393</xdr:colOff>
      <xdr:row>6</xdr:row>
      <xdr:rowOff>129540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6690360" y="902426"/>
          <a:ext cx="6103033" cy="705394"/>
        </a:xfrm>
        <a:prstGeom prst="wedgeRectCallout">
          <a:avLst>
            <a:gd name="adj1" fmla="val -53855"/>
            <a:gd name="adj2" fmla="val -24306"/>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16</xdr:col>
      <xdr:colOff>350520</xdr:colOff>
      <xdr:row>12</xdr:row>
      <xdr:rowOff>152400</xdr:rowOff>
    </xdr:from>
    <xdr:to>
      <xdr:col>28</xdr:col>
      <xdr:colOff>609600</xdr:colOff>
      <xdr:row>19</xdr:row>
      <xdr:rowOff>99060</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bwMode="auto">
        <a:xfrm>
          <a:off x="6713220" y="3147060"/>
          <a:ext cx="6088380" cy="1409700"/>
        </a:xfrm>
        <a:prstGeom prst="wedgeRectCallout">
          <a:avLst>
            <a:gd name="adj1" fmla="val -53198"/>
            <a:gd name="adj2" fmla="val -22703"/>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19</xdr:col>
      <xdr:colOff>0</xdr:colOff>
      <xdr:row>25</xdr:row>
      <xdr:rowOff>137160</xdr:rowOff>
    </xdr:from>
    <xdr:to>
      <xdr:col>28</xdr:col>
      <xdr:colOff>604052</xdr:colOff>
      <xdr:row>36</xdr:row>
      <xdr:rowOff>38100</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bwMode="auto">
        <a:xfrm>
          <a:off x="7139940" y="5707380"/>
          <a:ext cx="5656112" cy="2057400"/>
        </a:xfrm>
        <a:prstGeom prst="wedgeRectCallout">
          <a:avLst>
            <a:gd name="adj1" fmla="val -53064"/>
            <a:gd name="adj2" fmla="val -22415"/>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19</xdr:col>
      <xdr:colOff>0</xdr:colOff>
      <xdr:row>36</xdr:row>
      <xdr:rowOff>129540</xdr:rowOff>
    </xdr:from>
    <xdr:to>
      <xdr:col>28</xdr:col>
      <xdr:colOff>611379</xdr:colOff>
      <xdr:row>43</xdr:row>
      <xdr:rowOff>106679</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bwMode="auto">
        <a:xfrm>
          <a:off x="7139940" y="7856220"/>
          <a:ext cx="5663439" cy="1501139"/>
        </a:xfrm>
        <a:prstGeom prst="wedgeRectCallout">
          <a:avLst>
            <a:gd name="adj1" fmla="val -53572"/>
            <a:gd name="adj2" fmla="val -10292"/>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0</xdr:col>
      <xdr:colOff>0</xdr:colOff>
      <xdr:row>7</xdr:row>
      <xdr:rowOff>76200</xdr:rowOff>
    </xdr:from>
    <xdr:to>
      <xdr:col>13</xdr:col>
      <xdr:colOff>398145</xdr:colOff>
      <xdr:row>12</xdr:row>
      <xdr:rowOff>28575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0" y="1699260"/>
          <a:ext cx="5800725" cy="1323975"/>
        </a:xfrm>
        <a:prstGeom prst="rect">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【参考：時間給換算額の入力の手順】</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14935"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１　所定労働時間の算出</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9870" indent="-229870"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賃上げ対象従業員の該当する賃金体系に応じて「労働時間（日）数」を入力する。（時給の場合は、</a:t>
          </a:r>
          <a:r>
            <a:rPr lang="en-US" alt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p>
        <a:p>
          <a:pPr marL="229870" indent="-229870" algn="l"/>
          <a:r>
            <a:rPr lang="en-US" altLang="ja-JP" sz="900" kern="100" baseline="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入力不要）</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14935"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２　時間給換算額の算出</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該当する賃金体系の「賃金</a:t>
          </a:r>
          <a:r>
            <a:rPr lang="ja-JP" alt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報告</a:t>
          </a:r>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月」をプルダウンから選択する。</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29870" indent="-229870" algn="l"/>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「賃金計算期間」、「賃金</a:t>
          </a:r>
          <a:r>
            <a:rPr lang="ja-JP" alt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報告</a:t>
          </a:r>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月の賃金」を添付する賃金台帳の記載内容をもとに入力する。</a:t>
          </a:r>
          <a:r>
            <a:rPr lang="en-US" alt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p>
        <a:p>
          <a:pPr marL="229870" indent="-229870" algn="l"/>
          <a:r>
            <a:rPr lang="ja-JP" altLang="en-US"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9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（時給の場合は、「時間給換算額」欄にそのまま入力）</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190500</xdr:colOff>
          <xdr:row>4</xdr:row>
          <xdr:rowOff>259080</xdr:rowOff>
        </xdr:from>
        <xdr:to>
          <xdr:col>5</xdr:col>
          <xdr:colOff>281940</xdr:colOff>
          <xdr:row>6</xdr:row>
          <xdr:rowOff>22860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4</xdr:row>
          <xdr:rowOff>266700</xdr:rowOff>
        </xdr:from>
        <xdr:to>
          <xdr:col>7</xdr:col>
          <xdr:colOff>274320</xdr:colOff>
          <xdr:row>6</xdr:row>
          <xdr:rowOff>30480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4</xdr:row>
          <xdr:rowOff>266700</xdr:rowOff>
        </xdr:from>
        <xdr:to>
          <xdr:col>8</xdr:col>
          <xdr:colOff>487680</xdr:colOff>
          <xdr:row>6</xdr:row>
          <xdr:rowOff>30480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xdr:row>
          <xdr:rowOff>266700</xdr:rowOff>
        </xdr:from>
        <xdr:to>
          <xdr:col>10</xdr:col>
          <xdr:colOff>106680</xdr:colOff>
          <xdr:row>6</xdr:row>
          <xdr:rowOff>30480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xdr:row>
          <xdr:rowOff>266700</xdr:rowOff>
        </xdr:from>
        <xdr:to>
          <xdr:col>11</xdr:col>
          <xdr:colOff>472440</xdr:colOff>
          <xdr:row>6</xdr:row>
          <xdr:rowOff>30480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A37AB-EEDE-4A7D-B7C0-7852D6A265C3}">
  <dimension ref="A1:I16"/>
  <sheetViews>
    <sheetView showGridLines="0" tabSelected="1" workbookViewId="0">
      <selection activeCell="H4" sqref="H4"/>
    </sheetView>
  </sheetViews>
  <sheetFormatPr defaultRowHeight="13.2" x14ac:dyDescent="0.45"/>
  <cols>
    <col min="1" max="1" width="3.09765625" style="3" customWidth="1"/>
    <col min="2" max="2" width="14.296875" style="3" customWidth="1"/>
    <col min="3" max="3" width="14.69921875" style="3" customWidth="1"/>
    <col min="4" max="4" width="7.296875" style="3" customWidth="1"/>
    <col min="5" max="5" width="6.59765625" style="3" customWidth="1"/>
    <col min="6" max="6" width="6.69921875" style="3" customWidth="1"/>
    <col min="7" max="7" width="8.3984375" style="3" customWidth="1"/>
    <col min="8" max="8" width="14.296875" style="3" customWidth="1"/>
    <col min="9" max="9" width="6.3984375" style="3" customWidth="1"/>
    <col min="10" max="16384" width="8.796875" style="3"/>
  </cols>
  <sheetData>
    <row r="1" spans="1:9" x14ac:dyDescent="0.45">
      <c r="A1" s="3" t="s">
        <v>51</v>
      </c>
      <c r="I1" s="2"/>
    </row>
    <row r="2" spans="1:9" ht="58.8" customHeight="1" x14ac:dyDescent="0.45">
      <c r="B2" s="7"/>
      <c r="C2" s="7"/>
      <c r="D2" s="7"/>
      <c r="E2" s="7"/>
      <c r="F2" s="7"/>
      <c r="G2" s="7"/>
      <c r="H2" s="7"/>
      <c r="I2" s="109"/>
    </row>
    <row r="3" spans="1:9" ht="18" customHeight="1" x14ac:dyDescent="0.45">
      <c r="B3" s="110"/>
      <c r="C3" s="135" t="s">
        <v>54</v>
      </c>
      <c r="D3" s="135"/>
      <c r="E3" s="135"/>
      <c r="F3" s="135"/>
      <c r="G3" s="135"/>
      <c r="H3" s="110"/>
      <c r="I3" s="109"/>
    </row>
    <row r="4" spans="1:9" ht="27.6" customHeight="1" x14ac:dyDescent="0.45">
      <c r="A4" s="4"/>
      <c r="B4" s="110"/>
      <c r="C4" s="136" t="s">
        <v>55</v>
      </c>
      <c r="D4" s="136"/>
      <c r="E4" s="136"/>
      <c r="F4" s="136"/>
      <c r="G4" s="136"/>
      <c r="H4" s="110"/>
      <c r="I4" s="109"/>
    </row>
    <row r="5" spans="1:9" ht="36.6" customHeight="1" x14ac:dyDescent="0.45">
      <c r="B5" s="7"/>
      <c r="C5" s="7"/>
      <c r="D5" s="7"/>
      <c r="E5" s="7"/>
      <c r="F5" s="7"/>
      <c r="G5" s="7"/>
      <c r="H5" s="7"/>
      <c r="I5" s="109"/>
    </row>
    <row r="6" spans="1:9" ht="23.4" customHeight="1" x14ac:dyDescent="0.45">
      <c r="B6" s="111" t="s">
        <v>115</v>
      </c>
      <c r="C6" s="137"/>
      <c r="D6" s="138"/>
      <c r="E6" s="112"/>
      <c r="F6" s="112"/>
      <c r="G6" s="112"/>
      <c r="H6" s="113"/>
      <c r="I6" s="109"/>
    </row>
    <row r="7" spans="1:9" ht="23.4" customHeight="1" x14ac:dyDescent="0.45">
      <c r="B7" s="114" t="s">
        <v>52</v>
      </c>
      <c r="C7" s="133"/>
      <c r="D7" s="134"/>
      <c r="E7" s="115" t="s">
        <v>53</v>
      </c>
      <c r="F7" s="116"/>
      <c r="G7" s="133"/>
      <c r="H7" s="134"/>
      <c r="I7" s="109"/>
    </row>
    <row r="8" spans="1:9" x14ac:dyDescent="0.45">
      <c r="B8" s="7"/>
      <c r="C8" s="7"/>
      <c r="D8" s="7"/>
      <c r="E8" s="7"/>
      <c r="F8" s="7"/>
      <c r="G8" s="7"/>
      <c r="H8" s="7"/>
      <c r="I8" s="109"/>
    </row>
    <row r="9" spans="1:9" ht="26.4" customHeight="1" x14ac:dyDescent="0.45">
      <c r="B9" s="7"/>
      <c r="C9" s="7"/>
      <c r="D9" s="7"/>
      <c r="E9" s="7"/>
      <c r="F9" s="7"/>
      <c r="G9" s="7"/>
      <c r="H9" s="7"/>
      <c r="I9" s="109"/>
    </row>
    <row r="10" spans="1:9" ht="27" customHeight="1" x14ac:dyDescent="0.45">
      <c r="B10" s="117" t="s">
        <v>116</v>
      </c>
      <c r="C10" s="118"/>
      <c r="D10" s="119" t="s">
        <v>117</v>
      </c>
      <c r="E10" s="120"/>
      <c r="F10" s="121"/>
      <c r="G10" s="122"/>
      <c r="H10" s="123" t="s">
        <v>118</v>
      </c>
      <c r="I10" s="2"/>
    </row>
    <row r="11" spans="1:9" ht="19.8" customHeight="1" x14ac:dyDescent="0.45">
      <c r="B11" s="124" t="s">
        <v>56</v>
      </c>
      <c r="C11" s="125" t="s">
        <v>57</v>
      </c>
      <c r="D11" s="126" t="s">
        <v>127</v>
      </c>
      <c r="E11" s="127"/>
      <c r="F11" s="128" t="s">
        <v>58</v>
      </c>
      <c r="G11" s="129"/>
      <c r="H11" s="130" t="s">
        <v>59</v>
      </c>
      <c r="I11" s="2"/>
    </row>
    <row r="12" spans="1:9" ht="22.2" customHeight="1" x14ac:dyDescent="0.45">
      <c r="B12" s="132"/>
      <c r="C12" s="131"/>
      <c r="D12" s="104" t="str">
        <f>IF(様式第13号別紙!$A$31="■",様式第13号別紙!C31,(IF(様式第13号別紙!$A$33="■",様式第13号別紙!C33,(IF(様式第13号別紙!$A$34="■",様式第13号別紙!C34,(IF(様式第13号別紙!$A$35="■",様式第13号別紙!C35,(IF(様式第13号別紙!A36="■",様式第13号別紙!C36,"")))))))))</f>
        <v/>
      </c>
      <c r="E12" s="105"/>
      <c r="F12" s="106">
        <f>様式第13号別紙!$M$41</f>
        <v>0</v>
      </c>
      <c r="G12" s="107"/>
      <c r="H12" s="108">
        <f>F12-C12</f>
        <v>0</v>
      </c>
      <c r="I12" s="2"/>
    </row>
    <row r="13" spans="1:9" ht="19.2" customHeight="1" x14ac:dyDescent="0.45">
      <c r="B13" s="7" t="s">
        <v>60</v>
      </c>
      <c r="C13" s="7"/>
      <c r="D13" s="7"/>
      <c r="E13" s="7"/>
      <c r="F13" s="7"/>
      <c r="G13" s="7"/>
      <c r="H13" s="7"/>
      <c r="I13" s="2"/>
    </row>
    <row r="14" spans="1:9" x14ac:dyDescent="0.45">
      <c r="I14" s="2"/>
    </row>
    <row r="15" spans="1:9" x14ac:dyDescent="0.45">
      <c r="I15" s="2"/>
    </row>
    <row r="16" spans="1:9" x14ac:dyDescent="0.45">
      <c r="I16" s="2"/>
    </row>
  </sheetData>
  <sheetProtection algorithmName="SHA-512" hashValue="EwTq1Sm1O2os3k/sRWa2yVf6jQ3Gpq3DIJrqhFJ6hPUfhwMX1YLUsZwZOM/hlfrVhLSXOtdC67GvS74ZMlMlcA==" saltValue="1fbzUP5azgWRHNBcBW2ppg==" spinCount="100000" sheet="1" objects="1" scenarios="1"/>
  <mergeCells count="5">
    <mergeCell ref="C7:D7"/>
    <mergeCell ref="G7:H7"/>
    <mergeCell ref="C3:G3"/>
    <mergeCell ref="C4:G4"/>
    <mergeCell ref="C6:D6"/>
  </mergeCells>
  <phoneticPr fontId="2"/>
  <conditionalFormatting sqref="H12">
    <cfRule type="cellIs" dxfId="1" priority="1" operator="lessThan">
      <formula>0</formula>
    </cfRule>
  </conditionalFormatting>
  <pageMargins left="0.56999999999999995" right="0.3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0271-4C06-422E-9528-B7C1E759A2D0}">
  <dimension ref="A1:AC86"/>
  <sheetViews>
    <sheetView showGridLines="0" workbookViewId="0">
      <selection activeCell="O5" sqref="O5"/>
    </sheetView>
  </sheetViews>
  <sheetFormatPr defaultRowHeight="13.2" x14ac:dyDescent="0.45"/>
  <cols>
    <col min="1" max="1" width="2.69921875" style="1" customWidth="1"/>
    <col min="2" max="2" width="7.296875" style="1" customWidth="1"/>
    <col min="3" max="3" width="7.3984375" style="1" customWidth="1"/>
    <col min="4" max="4" width="6" style="1" customWidth="1"/>
    <col min="5" max="5" width="3.09765625" style="1" customWidth="1"/>
    <col min="6" max="6" width="5.296875" style="1" customWidth="1"/>
    <col min="7" max="7" width="3.09765625" style="1" customWidth="1"/>
    <col min="8" max="8" width="5.296875" style="1" customWidth="1"/>
    <col min="9" max="9" width="9.296875" style="1" customWidth="1"/>
    <col min="10" max="10" width="3.8984375" style="1" customWidth="1"/>
    <col min="11" max="11" width="3.296875" style="1" customWidth="1"/>
    <col min="12" max="12" width="8.796875" style="1" customWidth="1"/>
    <col min="13" max="13" width="5.3984375" style="1" customWidth="1"/>
    <col min="14" max="14" width="7.796875" style="1" customWidth="1"/>
    <col min="15" max="15" width="4.296875" style="1" customWidth="1"/>
    <col min="16" max="16" width="0.5" style="1" customWidth="1"/>
    <col min="17" max="17" width="7.59765625" style="1" customWidth="1"/>
    <col min="18" max="18" width="0.796875" style="1" hidden="1" customWidth="1"/>
    <col min="19" max="19" width="2.59765625" style="3" customWidth="1"/>
    <col min="20" max="20" width="1.69921875" style="92" customWidth="1"/>
    <col min="21" max="21" width="4.796875" style="92" customWidth="1"/>
    <col min="22" max="22" width="10.59765625" style="3" customWidth="1"/>
    <col min="23" max="23" width="10.796875" style="3" customWidth="1"/>
    <col min="24" max="24" width="8.796875" style="3"/>
    <col min="25" max="25" width="3.19921875" style="3" customWidth="1"/>
    <col min="26" max="28" width="8.796875" style="3"/>
    <col min="29" max="29" width="9.19921875" style="3" customWidth="1"/>
    <col min="30" max="30" width="2.59765625" style="1" customWidth="1"/>
    <col min="31" max="16384" width="8.796875" style="1"/>
  </cols>
  <sheetData>
    <row r="1" spans="1:26" ht="15" customHeight="1" x14ac:dyDescent="0.45">
      <c r="A1" s="2" t="s">
        <v>103</v>
      </c>
      <c r="B1" s="3"/>
      <c r="C1" s="3"/>
      <c r="D1" s="3"/>
      <c r="E1" s="3"/>
      <c r="F1" s="3"/>
      <c r="G1" s="3"/>
      <c r="H1" s="3"/>
      <c r="I1" s="3"/>
      <c r="J1" s="3"/>
      <c r="K1" s="3"/>
      <c r="L1" s="3"/>
      <c r="M1" s="3"/>
      <c r="N1" s="3"/>
      <c r="O1" s="3"/>
      <c r="P1" s="3"/>
      <c r="Q1" s="3"/>
      <c r="R1" s="5" t="s">
        <v>61</v>
      </c>
      <c r="S1" s="92"/>
      <c r="T1" s="3"/>
    </row>
    <row r="2" spans="1:26" ht="15" customHeight="1" x14ac:dyDescent="0.45">
      <c r="A2" s="2"/>
      <c r="B2" s="3"/>
      <c r="C2" s="3"/>
      <c r="D2" s="3"/>
      <c r="E2" s="3"/>
      <c r="F2" s="3"/>
      <c r="G2" s="3"/>
      <c r="H2" s="3"/>
      <c r="I2" s="3"/>
      <c r="J2" s="3"/>
      <c r="K2" s="3"/>
      <c r="L2" s="3"/>
      <c r="M2" s="3"/>
      <c r="N2" s="3"/>
      <c r="O2" s="3"/>
      <c r="P2" s="3"/>
      <c r="Q2" s="3"/>
      <c r="R2" s="6"/>
      <c r="S2" s="92"/>
      <c r="T2" s="3"/>
    </row>
    <row r="3" spans="1:26" ht="28.8" customHeight="1" x14ac:dyDescent="0.45">
      <c r="A3" s="4" t="s">
        <v>104</v>
      </c>
      <c r="B3" s="4"/>
      <c r="C3" s="4"/>
      <c r="D3" s="4"/>
      <c r="E3" s="4"/>
      <c r="F3" s="4"/>
      <c r="G3" s="4"/>
      <c r="H3" s="4"/>
      <c r="I3" s="4"/>
      <c r="J3" s="4"/>
      <c r="K3" s="4"/>
      <c r="L3" s="4"/>
      <c r="M3" s="4"/>
      <c r="N3" s="4"/>
      <c r="O3" s="4"/>
      <c r="P3" s="4"/>
      <c r="Q3" s="2"/>
      <c r="R3" s="5" t="s">
        <v>0</v>
      </c>
      <c r="T3" s="3"/>
    </row>
    <row r="4" spans="1:26" ht="14.4" customHeight="1" x14ac:dyDescent="0.45">
      <c r="A4" s="3"/>
      <c r="B4" s="3"/>
      <c r="C4" s="3"/>
      <c r="D4" s="3"/>
      <c r="E4" s="7"/>
      <c r="F4" s="7"/>
      <c r="G4" s="7"/>
      <c r="H4" s="7"/>
      <c r="I4" s="7"/>
      <c r="J4" s="7"/>
      <c r="K4" s="7"/>
      <c r="L4" s="7"/>
      <c r="M4" s="7"/>
      <c r="N4" s="7"/>
      <c r="O4" s="3"/>
      <c r="P4" s="3"/>
      <c r="Q4" s="3"/>
      <c r="T4" s="3"/>
    </row>
    <row r="5" spans="1:26" ht="21.6" customHeight="1" x14ac:dyDescent="0.45">
      <c r="A5" s="3"/>
      <c r="B5" s="4" t="s">
        <v>62</v>
      </c>
      <c r="C5" s="4"/>
      <c r="D5" s="4"/>
      <c r="E5" s="7" t="s">
        <v>1</v>
      </c>
      <c r="F5" s="139"/>
      <c r="G5" s="139"/>
      <c r="H5" s="139"/>
      <c r="I5" s="139"/>
      <c r="J5" s="139"/>
      <c r="K5" s="139"/>
      <c r="L5" s="139"/>
      <c r="M5" s="7"/>
      <c r="N5" s="7"/>
      <c r="O5" s="3"/>
      <c r="P5" s="3"/>
      <c r="Q5" s="3" t="s">
        <v>63</v>
      </c>
      <c r="R5" s="5" t="s">
        <v>0</v>
      </c>
      <c r="S5" s="92" t="s">
        <v>128</v>
      </c>
      <c r="T5" s="3"/>
    </row>
    <row r="6" spans="1:26" ht="21.6" customHeight="1" x14ac:dyDescent="0.45">
      <c r="A6" s="3"/>
      <c r="B6" s="7"/>
      <c r="C6" s="7"/>
      <c r="D6" s="8"/>
      <c r="E6" s="9" t="s">
        <v>64</v>
      </c>
      <c r="F6" s="7"/>
      <c r="G6" s="7"/>
      <c r="H6" s="7"/>
      <c r="I6" s="7"/>
      <c r="J6" s="7"/>
      <c r="K6" s="7"/>
      <c r="L6" s="7"/>
      <c r="M6" s="7"/>
      <c r="N6" s="7"/>
      <c r="O6" s="3"/>
      <c r="P6" s="3"/>
      <c r="Q6" s="3"/>
      <c r="R6" s="6"/>
      <c r="S6" s="92" t="s">
        <v>65</v>
      </c>
    </row>
    <row r="7" spans="1:26" ht="11.4" customHeight="1" x14ac:dyDescent="0.45">
      <c r="A7" s="3"/>
      <c r="B7" s="3"/>
      <c r="C7" s="3"/>
      <c r="E7" s="3"/>
      <c r="F7" s="3"/>
      <c r="G7" s="3"/>
      <c r="H7" s="3"/>
      <c r="I7" s="3"/>
      <c r="J7" s="3"/>
      <c r="K7" s="3"/>
      <c r="L7" s="3"/>
      <c r="M7" s="3"/>
      <c r="N7" s="3"/>
      <c r="O7" s="3"/>
      <c r="P7" s="3"/>
      <c r="Q7" s="3"/>
      <c r="R7" s="6"/>
      <c r="S7" s="92"/>
    </row>
    <row r="8" spans="1:26" ht="21.6" customHeight="1" x14ac:dyDescent="0.45">
      <c r="A8" s="3"/>
      <c r="B8" s="3"/>
      <c r="C8" s="3"/>
      <c r="D8" s="3"/>
      <c r="E8" s="3"/>
      <c r="F8" s="3"/>
      <c r="G8" s="3"/>
      <c r="H8" s="3"/>
      <c r="I8" s="3"/>
      <c r="J8" s="3"/>
      <c r="K8" s="3"/>
      <c r="L8" s="3"/>
      <c r="M8" s="3"/>
      <c r="N8" s="3"/>
      <c r="O8" s="3"/>
      <c r="P8" s="3"/>
      <c r="Q8" s="3"/>
      <c r="R8" s="6"/>
      <c r="T8" s="3"/>
    </row>
    <row r="9" spans="1:26" ht="21.6" customHeight="1" x14ac:dyDescent="0.45">
      <c r="A9" s="3"/>
      <c r="B9" s="3"/>
      <c r="C9" s="3"/>
      <c r="D9" s="3"/>
      <c r="E9" s="3"/>
      <c r="F9" s="3"/>
      <c r="G9" s="3"/>
      <c r="H9" s="3"/>
      <c r="I9" s="3"/>
      <c r="J9" s="3"/>
      <c r="K9" s="3"/>
      <c r="L9" s="3"/>
      <c r="M9" s="3"/>
      <c r="N9" s="3"/>
      <c r="O9" s="3"/>
      <c r="P9" s="3"/>
      <c r="Q9" s="3"/>
    </row>
    <row r="10" spans="1:26" ht="21.6" customHeight="1" x14ac:dyDescent="0.45">
      <c r="A10" s="3"/>
      <c r="B10" s="3"/>
      <c r="C10" s="3"/>
      <c r="D10" s="3"/>
      <c r="E10" s="3"/>
      <c r="F10" s="3"/>
      <c r="G10" s="3"/>
      <c r="H10" s="3"/>
      <c r="I10" s="3"/>
      <c r="J10" s="3"/>
      <c r="K10" s="3"/>
      <c r="L10" s="3"/>
      <c r="M10" s="3"/>
      <c r="N10" s="3"/>
      <c r="O10" s="3"/>
      <c r="P10" s="3"/>
      <c r="Q10" s="3"/>
    </row>
    <row r="11" spans="1:26" ht="21.6" customHeight="1" x14ac:dyDescent="0.45">
      <c r="A11" s="3"/>
      <c r="B11" s="3"/>
      <c r="C11" s="3"/>
      <c r="D11" s="3"/>
      <c r="E11" s="3"/>
      <c r="F11" s="3"/>
      <c r="G11" s="3"/>
      <c r="H11" s="3"/>
      <c r="I11" s="3"/>
      <c r="J11" s="3"/>
      <c r="K11" s="3"/>
      <c r="L11" s="3"/>
      <c r="M11" s="3"/>
      <c r="N11" s="3"/>
      <c r="O11" s="3"/>
      <c r="P11" s="3"/>
      <c r="Q11" s="3"/>
    </row>
    <row r="12" spans="1:26" ht="21.6" customHeight="1" x14ac:dyDescent="0.45">
      <c r="A12" s="3"/>
      <c r="B12" s="3"/>
      <c r="C12" s="3"/>
      <c r="D12" s="3"/>
      <c r="E12" s="3"/>
      <c r="F12" s="3"/>
      <c r="G12" s="3"/>
      <c r="H12" s="3"/>
      <c r="I12" s="3"/>
      <c r="J12" s="3"/>
      <c r="K12" s="3"/>
      <c r="L12" s="3"/>
      <c r="M12" s="3"/>
      <c r="N12" s="3"/>
      <c r="O12" s="3"/>
      <c r="P12" s="3"/>
      <c r="Q12" s="3"/>
      <c r="S12" s="92" t="s">
        <v>66</v>
      </c>
    </row>
    <row r="13" spans="1:26" ht="14.4" customHeight="1" x14ac:dyDescent="0.45">
      <c r="A13" s="3"/>
      <c r="B13" s="3"/>
      <c r="C13" s="3"/>
      <c r="D13" s="3"/>
      <c r="E13" s="3"/>
      <c r="F13" s="3"/>
      <c r="G13" s="3"/>
      <c r="H13" s="3"/>
      <c r="I13" s="3"/>
      <c r="J13" s="3"/>
      <c r="K13" s="3"/>
      <c r="L13" s="3"/>
      <c r="M13" s="3"/>
      <c r="N13" s="3"/>
      <c r="O13" s="3"/>
      <c r="P13" s="3"/>
      <c r="Q13" s="3"/>
    </row>
    <row r="14" spans="1:26" ht="22.8" customHeight="1" x14ac:dyDescent="0.45">
      <c r="A14" s="3" t="s">
        <v>67</v>
      </c>
      <c r="B14" s="3"/>
      <c r="C14" s="3"/>
      <c r="D14" s="3"/>
      <c r="E14" s="3"/>
      <c r="F14" s="3"/>
      <c r="G14" s="3"/>
      <c r="H14" s="3"/>
      <c r="I14" s="3"/>
      <c r="J14" s="3"/>
      <c r="K14" s="3"/>
      <c r="L14" s="3"/>
      <c r="M14" s="10"/>
      <c r="N14" s="3"/>
      <c r="O14" s="3"/>
      <c r="P14" s="3"/>
      <c r="Q14" s="3"/>
      <c r="S14" s="93" t="s">
        <v>0</v>
      </c>
      <c r="T14" s="92" t="s">
        <v>68</v>
      </c>
      <c r="U14" s="3"/>
    </row>
    <row r="15" spans="1:26" ht="15.6" customHeight="1" x14ac:dyDescent="0.45">
      <c r="A15" s="11" t="s">
        <v>14</v>
      </c>
      <c r="B15" s="12"/>
      <c r="C15" s="12"/>
      <c r="D15" s="13"/>
      <c r="E15" s="11" t="s">
        <v>69</v>
      </c>
      <c r="F15" s="12"/>
      <c r="G15" s="12"/>
      <c r="H15" s="12"/>
      <c r="I15" s="12"/>
      <c r="J15" s="13"/>
      <c r="K15" s="14" t="s">
        <v>70</v>
      </c>
      <c r="L15" s="15"/>
      <c r="M15" s="16"/>
      <c r="N15" s="2"/>
      <c r="O15" s="4"/>
      <c r="P15" s="3"/>
      <c r="Q15" s="3"/>
      <c r="S15" s="93" t="s">
        <v>0</v>
      </c>
      <c r="T15" s="92" t="s">
        <v>71</v>
      </c>
      <c r="U15" s="3"/>
    </row>
    <row r="16" spans="1:26" ht="15.6" customHeight="1" x14ac:dyDescent="0.45">
      <c r="A16" s="17" t="s">
        <v>72</v>
      </c>
      <c r="B16" s="18"/>
      <c r="C16" s="18"/>
      <c r="D16" s="19"/>
      <c r="E16" s="20" t="s">
        <v>73</v>
      </c>
      <c r="F16" s="18"/>
      <c r="G16" s="18"/>
      <c r="H16" s="18"/>
      <c r="I16" s="18"/>
      <c r="J16" s="19"/>
      <c r="K16" s="21" t="s">
        <v>3</v>
      </c>
      <c r="L16" s="22"/>
      <c r="M16" s="23" t="s">
        <v>4</v>
      </c>
      <c r="N16" s="3"/>
      <c r="O16" s="3"/>
      <c r="P16" s="3"/>
      <c r="Q16" s="3"/>
      <c r="U16" s="94"/>
      <c r="V16" s="92"/>
      <c r="Z16" s="92"/>
    </row>
    <row r="17" spans="1:29" ht="15.6" customHeight="1" x14ac:dyDescent="0.45">
      <c r="A17" s="17" t="s">
        <v>72</v>
      </c>
      <c r="B17" s="18"/>
      <c r="C17" s="18"/>
      <c r="D17" s="19"/>
      <c r="E17" s="20" t="s">
        <v>74</v>
      </c>
      <c r="F17" s="18"/>
      <c r="G17" s="18"/>
      <c r="H17" s="18"/>
      <c r="I17" s="18"/>
      <c r="J17" s="19"/>
      <c r="K17" s="21" t="s">
        <v>5</v>
      </c>
      <c r="L17" s="24"/>
      <c r="M17" s="23" t="s">
        <v>6</v>
      </c>
      <c r="N17" s="3"/>
      <c r="O17" s="3"/>
      <c r="P17" s="3"/>
      <c r="Q17" s="3"/>
      <c r="T17" s="92" t="s">
        <v>75</v>
      </c>
      <c r="U17" s="94"/>
      <c r="V17" s="92"/>
      <c r="Z17" s="92"/>
    </row>
    <row r="18" spans="1:29" ht="15.6" customHeight="1" x14ac:dyDescent="0.45">
      <c r="A18" s="140"/>
      <c r="B18" s="141"/>
      <c r="C18" s="141"/>
      <c r="D18" s="142"/>
      <c r="E18" s="20" t="s">
        <v>76</v>
      </c>
      <c r="F18" s="18"/>
      <c r="G18" s="18"/>
      <c r="H18" s="18"/>
      <c r="I18" s="18"/>
      <c r="J18" s="19"/>
      <c r="K18" s="21" t="s">
        <v>8</v>
      </c>
      <c r="L18" s="25">
        <f>ROUND(L19/12,0)</f>
        <v>0</v>
      </c>
      <c r="M18" s="23" t="s">
        <v>4</v>
      </c>
      <c r="N18" s="3"/>
      <c r="O18" s="3"/>
      <c r="P18" s="3"/>
      <c r="Q18" s="3"/>
      <c r="U18" s="94" t="s">
        <v>7</v>
      </c>
      <c r="V18" s="92" t="s">
        <v>77</v>
      </c>
    </row>
    <row r="19" spans="1:29" ht="15.6" customHeight="1" x14ac:dyDescent="0.45">
      <c r="A19" s="140"/>
      <c r="B19" s="141"/>
      <c r="C19" s="141"/>
      <c r="D19" s="142"/>
      <c r="E19" s="20" t="s">
        <v>78</v>
      </c>
      <c r="F19" s="18"/>
      <c r="G19" s="18"/>
      <c r="H19" s="18"/>
      <c r="I19" s="18"/>
      <c r="J19" s="19"/>
      <c r="K19" s="21" t="s">
        <v>10</v>
      </c>
      <c r="L19" s="25">
        <f>L16*L17</f>
        <v>0</v>
      </c>
      <c r="M19" s="23" t="s">
        <v>4</v>
      </c>
      <c r="N19" s="3"/>
      <c r="O19" s="3"/>
      <c r="P19" s="3"/>
      <c r="Q19" s="3"/>
      <c r="U19" s="94" t="s">
        <v>9</v>
      </c>
      <c r="V19" s="92" t="s">
        <v>79</v>
      </c>
    </row>
    <row r="20" spans="1:29" ht="15.6" customHeight="1" x14ac:dyDescent="0.45">
      <c r="A20" s="17" t="s">
        <v>23</v>
      </c>
      <c r="B20" s="18"/>
      <c r="C20" s="18"/>
      <c r="D20" s="19"/>
      <c r="E20" s="20" t="s">
        <v>80</v>
      </c>
      <c r="F20" s="18"/>
      <c r="G20" s="18"/>
      <c r="H20" s="18"/>
      <c r="I20" s="18"/>
      <c r="J20" s="19"/>
      <c r="K20" s="21" t="s">
        <v>12</v>
      </c>
      <c r="L20" s="22"/>
      <c r="M20" s="23" t="s">
        <v>4</v>
      </c>
      <c r="N20" s="3"/>
      <c r="O20" s="3"/>
      <c r="P20" s="3"/>
      <c r="Q20" s="3"/>
      <c r="U20" s="94"/>
      <c r="V20" s="95"/>
      <c r="X20" s="92"/>
    </row>
    <row r="21" spans="1:29" ht="14.4" customHeight="1" x14ac:dyDescent="0.45">
      <c r="A21" s="3" t="s">
        <v>81</v>
      </c>
      <c r="B21" s="3"/>
      <c r="C21" s="3"/>
      <c r="E21" s="26"/>
      <c r="F21" s="26"/>
      <c r="G21" s="26"/>
      <c r="H21" s="26"/>
      <c r="I21" s="26"/>
      <c r="J21" s="26"/>
      <c r="K21" s="27"/>
      <c r="L21" s="3"/>
      <c r="M21" s="3"/>
      <c r="N21" s="4"/>
      <c r="O21" s="4"/>
      <c r="P21" s="3"/>
      <c r="Q21" s="3"/>
      <c r="X21" s="96"/>
    </row>
    <row r="22" spans="1:29" ht="14.4" customHeight="1" x14ac:dyDescent="0.45">
      <c r="A22" s="3" t="s">
        <v>82</v>
      </c>
      <c r="B22" s="3"/>
      <c r="C22" s="3"/>
      <c r="E22" s="3"/>
      <c r="F22" s="3"/>
      <c r="G22" s="3"/>
      <c r="H22" s="3"/>
      <c r="I22" s="3"/>
      <c r="J22" s="3"/>
      <c r="K22" s="3"/>
      <c r="L22" s="3"/>
      <c r="M22" s="3"/>
      <c r="N22" s="3"/>
      <c r="O22" s="3"/>
      <c r="P22" s="3"/>
      <c r="Q22" s="3"/>
    </row>
    <row r="23" spans="1:29" ht="14.4" customHeight="1" x14ac:dyDescent="0.45">
      <c r="A23" s="3" t="s">
        <v>83</v>
      </c>
      <c r="B23" s="3"/>
      <c r="C23" s="3"/>
      <c r="E23" s="3"/>
      <c r="F23" s="3"/>
      <c r="G23" s="3"/>
      <c r="H23" s="3"/>
      <c r="I23" s="3"/>
      <c r="J23" s="3"/>
      <c r="K23" s="3"/>
      <c r="L23" s="3"/>
      <c r="M23" s="3"/>
      <c r="N23" s="3"/>
      <c r="O23" s="3"/>
      <c r="P23" s="3"/>
      <c r="Q23" s="3"/>
    </row>
    <row r="24" spans="1:29" ht="14.4" customHeight="1" x14ac:dyDescent="0.45">
      <c r="A24" s="3" t="s">
        <v>84</v>
      </c>
      <c r="B24" s="3"/>
      <c r="C24" s="3"/>
      <c r="E24" s="3"/>
      <c r="F24" s="3"/>
      <c r="G24" s="3"/>
      <c r="H24" s="3"/>
      <c r="I24" s="3"/>
      <c r="J24" s="3"/>
      <c r="K24" s="3"/>
      <c r="L24" s="3"/>
      <c r="M24" s="3"/>
      <c r="N24" s="3"/>
      <c r="O24" s="3"/>
      <c r="P24" s="3"/>
      <c r="Q24" s="3"/>
    </row>
    <row r="25" spans="1:29" ht="14.4" customHeight="1" x14ac:dyDescent="0.45">
      <c r="A25" s="3" t="s">
        <v>85</v>
      </c>
      <c r="B25" s="3"/>
      <c r="C25" s="3"/>
      <c r="E25" s="3"/>
      <c r="F25" s="3"/>
      <c r="G25" s="3"/>
      <c r="H25" s="3"/>
      <c r="I25" s="3"/>
      <c r="J25" s="3"/>
      <c r="K25" s="3"/>
      <c r="L25" s="3"/>
      <c r="M25" s="3"/>
      <c r="N25" s="3"/>
      <c r="O25" s="3"/>
      <c r="P25" s="3"/>
      <c r="Q25" s="3"/>
    </row>
    <row r="26" spans="1:29" x14ac:dyDescent="0.45">
      <c r="A26" s="3"/>
      <c r="B26" s="3"/>
      <c r="C26" s="3"/>
      <c r="D26" s="3"/>
      <c r="E26" s="3"/>
      <c r="F26" s="3"/>
      <c r="G26" s="3"/>
      <c r="H26" s="3"/>
      <c r="I26" s="3"/>
      <c r="J26" s="3"/>
      <c r="K26" s="3"/>
      <c r="L26" s="3"/>
      <c r="M26" s="3"/>
      <c r="N26" s="3"/>
      <c r="O26" s="3"/>
      <c r="P26" s="3"/>
      <c r="Q26" s="3"/>
    </row>
    <row r="27" spans="1:29" ht="24.6" customHeight="1" x14ac:dyDescent="0.45">
      <c r="A27" s="3" t="s">
        <v>86</v>
      </c>
      <c r="B27" s="3"/>
      <c r="C27" s="3"/>
      <c r="D27" s="3"/>
      <c r="E27" s="3"/>
      <c r="F27" s="3"/>
      <c r="G27" s="3"/>
      <c r="H27" s="3"/>
      <c r="I27" s="3"/>
      <c r="J27" s="3"/>
      <c r="K27" s="3"/>
      <c r="L27" s="3"/>
      <c r="M27" s="3"/>
      <c r="N27" s="3"/>
      <c r="O27" s="3"/>
      <c r="P27" s="3"/>
      <c r="Q27" s="3"/>
      <c r="T27" s="93" t="s">
        <v>0</v>
      </c>
      <c r="U27" s="92" t="s">
        <v>119</v>
      </c>
      <c r="V27" s="10"/>
    </row>
    <row r="28" spans="1:29" ht="18" customHeight="1" x14ac:dyDescent="0.2">
      <c r="A28" s="28"/>
      <c r="B28" s="29"/>
      <c r="C28" s="88" t="s">
        <v>42</v>
      </c>
      <c r="D28" s="147" t="s">
        <v>87</v>
      </c>
      <c r="E28" s="148"/>
      <c r="F28" s="149"/>
      <c r="G28" s="153" t="s">
        <v>105</v>
      </c>
      <c r="H28" s="154"/>
      <c r="I28" s="143" t="s">
        <v>110</v>
      </c>
      <c r="J28" s="144"/>
      <c r="K28" s="30" t="s">
        <v>109</v>
      </c>
      <c r="L28" s="31"/>
      <c r="M28" s="32"/>
      <c r="N28" s="31" t="s">
        <v>88</v>
      </c>
      <c r="O28" s="32"/>
      <c r="P28" s="3"/>
      <c r="Q28" s="33" t="s">
        <v>41</v>
      </c>
      <c r="T28" s="10"/>
      <c r="U28" s="10"/>
      <c r="V28" s="103" t="s">
        <v>126</v>
      </c>
    </row>
    <row r="29" spans="1:29" s="42" customFormat="1" ht="15" customHeight="1" x14ac:dyDescent="0.45">
      <c r="A29" s="34" t="s">
        <v>14</v>
      </c>
      <c r="B29" s="35"/>
      <c r="C29" s="82" t="s">
        <v>107</v>
      </c>
      <c r="D29" s="150"/>
      <c r="E29" s="151"/>
      <c r="F29" s="152"/>
      <c r="G29" s="155" t="s">
        <v>106</v>
      </c>
      <c r="H29" s="156"/>
      <c r="I29" s="145"/>
      <c r="J29" s="146"/>
      <c r="K29" s="36"/>
      <c r="L29" s="37"/>
      <c r="M29" s="38"/>
      <c r="N29" s="39" t="s">
        <v>89</v>
      </c>
      <c r="O29" s="40"/>
      <c r="P29" s="10"/>
      <c r="Q29" s="41" t="s">
        <v>42</v>
      </c>
      <c r="S29" s="10"/>
      <c r="W29" s="10"/>
      <c r="X29" s="10"/>
      <c r="Y29" s="10"/>
      <c r="Z29" s="10"/>
      <c r="AA29" s="10"/>
      <c r="AB29" s="10"/>
      <c r="AC29" s="10"/>
    </row>
    <row r="30" spans="1:29" ht="12" customHeight="1" x14ac:dyDescent="0.2">
      <c r="A30" s="43"/>
      <c r="B30" s="44"/>
      <c r="C30" s="81" t="s">
        <v>108</v>
      </c>
      <c r="D30" s="84"/>
      <c r="E30" s="45"/>
      <c r="F30" s="85"/>
      <c r="G30" s="48"/>
      <c r="H30" s="50"/>
      <c r="I30" s="46"/>
      <c r="J30" s="47"/>
      <c r="K30" s="48"/>
      <c r="L30" s="49"/>
      <c r="M30" s="50"/>
      <c r="N30" s="51"/>
      <c r="O30" s="52"/>
      <c r="Q30" s="53" t="s">
        <v>90</v>
      </c>
      <c r="T30" s="97" t="s">
        <v>0</v>
      </c>
      <c r="U30" s="92" t="s">
        <v>93</v>
      </c>
      <c r="W30" s="92" t="s">
        <v>120</v>
      </c>
      <c r="X30" s="92"/>
    </row>
    <row r="31" spans="1:29" ht="17.399999999999999" customHeight="1" x14ac:dyDescent="0.45">
      <c r="A31" s="54" t="str">
        <f t="shared" ref="A31:A36" si="0">IF(C31=0,"","■")</f>
        <v/>
      </c>
      <c r="B31" s="55" t="s">
        <v>15</v>
      </c>
      <c r="C31" s="83"/>
      <c r="D31" s="86" t="s">
        <v>91</v>
      </c>
      <c r="E31" s="56" t="s">
        <v>92</v>
      </c>
      <c r="F31" s="87" t="s">
        <v>91</v>
      </c>
      <c r="G31" s="161"/>
      <c r="H31" s="162"/>
      <c r="I31" s="159"/>
      <c r="J31" s="160"/>
      <c r="K31" s="140"/>
      <c r="L31" s="141"/>
      <c r="M31" s="142"/>
      <c r="N31" s="57"/>
      <c r="O31" s="55" t="s">
        <v>16</v>
      </c>
      <c r="P31" s="3"/>
      <c r="Q31" s="89" t="str">
        <f>IF(C31=0,"",(VLOOKUP(C31,$B$50:$C$67,2,FALSE)))</f>
        <v/>
      </c>
      <c r="R31" s="3" t="e">
        <f>#REF!&amp;C31</f>
        <v>#REF!</v>
      </c>
      <c r="W31" s="92" t="s">
        <v>121</v>
      </c>
      <c r="Y31" s="92"/>
      <c r="Z31" s="92"/>
    </row>
    <row r="32" spans="1:29" ht="19.8" hidden="1" customHeight="1" x14ac:dyDescent="0.45">
      <c r="A32" s="54" t="str">
        <f t="shared" si="0"/>
        <v/>
      </c>
      <c r="B32" s="2"/>
      <c r="C32" s="83"/>
      <c r="D32" s="86" t="s">
        <v>91</v>
      </c>
      <c r="E32" s="56"/>
      <c r="F32" s="87" t="s">
        <v>91</v>
      </c>
      <c r="G32" s="101"/>
      <c r="H32" s="102"/>
      <c r="I32" s="3"/>
      <c r="J32" s="3"/>
      <c r="K32" s="3"/>
      <c r="L32" s="3"/>
      <c r="M32" s="3"/>
      <c r="N32" s="3"/>
      <c r="O32" s="3"/>
      <c r="P32" s="3"/>
      <c r="Q32" s="90"/>
      <c r="R32" s="3"/>
      <c r="U32" s="3"/>
      <c r="W32" s="92"/>
      <c r="X32" s="92"/>
      <c r="Y32" s="92"/>
      <c r="Z32" s="92"/>
    </row>
    <row r="33" spans="1:26" ht="17.399999999999999" customHeight="1" x14ac:dyDescent="0.45">
      <c r="A33" s="54" t="str">
        <f t="shared" si="0"/>
        <v/>
      </c>
      <c r="B33" s="55" t="s">
        <v>17</v>
      </c>
      <c r="C33" s="83"/>
      <c r="D33" s="86" t="s">
        <v>91</v>
      </c>
      <c r="E33" s="56" t="s">
        <v>92</v>
      </c>
      <c r="F33" s="87" t="s">
        <v>91</v>
      </c>
      <c r="G33" s="161"/>
      <c r="H33" s="162"/>
      <c r="I33" s="58"/>
      <c r="J33" s="59" t="s">
        <v>18</v>
      </c>
      <c r="K33" s="60" t="s">
        <v>2</v>
      </c>
      <c r="L33" s="25">
        <f>L16</f>
        <v>0</v>
      </c>
      <c r="M33" s="61" t="s">
        <v>4</v>
      </c>
      <c r="N33" s="62" t="str">
        <f>IF(L33=0,"0",I33/L33)</f>
        <v>0</v>
      </c>
      <c r="O33" s="61" t="s">
        <v>94</v>
      </c>
      <c r="P33" s="3"/>
      <c r="Q33" s="89" t="str">
        <f>IF(C33=0,"",(VLOOKUP(C33,$B$50:$C$67,2,FALSE)))</f>
        <v/>
      </c>
      <c r="R33" s="3" t="e">
        <f>#REF!&amp;C33</f>
        <v>#REF!</v>
      </c>
      <c r="U33" s="92" t="s">
        <v>95</v>
      </c>
      <c r="V33" s="96"/>
      <c r="W33" s="92" t="s">
        <v>122</v>
      </c>
      <c r="X33" s="92"/>
      <c r="Y33" s="92"/>
      <c r="Z33" s="92"/>
    </row>
    <row r="34" spans="1:26" ht="17.399999999999999" customHeight="1" x14ac:dyDescent="0.45">
      <c r="A34" s="54" t="str">
        <f t="shared" si="0"/>
        <v/>
      </c>
      <c r="B34" s="55" t="s">
        <v>19</v>
      </c>
      <c r="C34" s="83"/>
      <c r="D34" s="86" t="s">
        <v>91</v>
      </c>
      <c r="E34" s="56" t="s">
        <v>92</v>
      </c>
      <c r="F34" s="87" t="s">
        <v>91</v>
      </c>
      <c r="G34" s="161"/>
      <c r="H34" s="162"/>
      <c r="I34" s="58"/>
      <c r="J34" s="59" t="s">
        <v>21</v>
      </c>
      <c r="K34" s="60" t="s">
        <v>7</v>
      </c>
      <c r="L34" s="25">
        <f>L18</f>
        <v>0</v>
      </c>
      <c r="M34" s="61" t="s">
        <v>4</v>
      </c>
      <c r="N34" s="63" t="str">
        <f t="shared" ref="N34:N36" si="1">IF(L34=0,"0",I34/L34)</f>
        <v>0</v>
      </c>
      <c r="O34" s="61" t="s">
        <v>94</v>
      </c>
      <c r="P34" s="3"/>
      <c r="Q34" s="89" t="str">
        <f>IF(C34=0,"",(VLOOKUP(C34,$B$50:$C$67,2,FALSE)))</f>
        <v/>
      </c>
      <c r="R34" s="3" t="e">
        <f>#REF!&amp;C34</f>
        <v>#REF!</v>
      </c>
      <c r="T34" s="93"/>
      <c r="W34" s="92" t="s">
        <v>123</v>
      </c>
    </row>
    <row r="35" spans="1:26" ht="17.399999999999999" customHeight="1" x14ac:dyDescent="0.45">
      <c r="A35" s="54" t="str">
        <f t="shared" si="0"/>
        <v/>
      </c>
      <c r="B35" s="55" t="s">
        <v>13</v>
      </c>
      <c r="C35" s="83"/>
      <c r="D35" s="86" t="s">
        <v>91</v>
      </c>
      <c r="E35" s="56" t="s">
        <v>92</v>
      </c>
      <c r="F35" s="87" t="s">
        <v>91</v>
      </c>
      <c r="G35" s="161"/>
      <c r="H35" s="162"/>
      <c r="I35" s="58"/>
      <c r="J35" s="59" t="s">
        <v>22</v>
      </c>
      <c r="K35" s="60" t="s">
        <v>9</v>
      </c>
      <c r="L35" s="25">
        <f>L19</f>
        <v>0</v>
      </c>
      <c r="M35" s="61" t="s">
        <v>4</v>
      </c>
      <c r="N35" s="62" t="str">
        <f t="shared" si="1"/>
        <v>0</v>
      </c>
      <c r="O35" s="61" t="s">
        <v>94</v>
      </c>
      <c r="P35" s="3"/>
      <c r="Q35" s="89" t="str">
        <f>IF(C35=0,"",(VLOOKUP(C35,$B$50:$C$67,2,FALSE)))</f>
        <v/>
      </c>
      <c r="R35" s="3" t="e">
        <f>#REF!&amp;C35</f>
        <v>#REF!</v>
      </c>
      <c r="T35" s="93" t="s">
        <v>0</v>
      </c>
      <c r="U35" s="92" t="s">
        <v>96</v>
      </c>
    </row>
    <row r="36" spans="1:26" ht="17.399999999999999" customHeight="1" x14ac:dyDescent="0.45">
      <c r="A36" s="54" t="str">
        <f t="shared" si="0"/>
        <v/>
      </c>
      <c r="B36" s="64" t="s">
        <v>97</v>
      </c>
      <c r="C36" s="83"/>
      <c r="D36" s="86" t="s">
        <v>91</v>
      </c>
      <c r="E36" s="56" t="s">
        <v>92</v>
      </c>
      <c r="F36" s="87" t="s">
        <v>91</v>
      </c>
      <c r="G36" s="161"/>
      <c r="H36" s="162"/>
      <c r="I36" s="58"/>
      <c r="J36" s="59" t="s">
        <v>22</v>
      </c>
      <c r="K36" s="60" t="s">
        <v>11</v>
      </c>
      <c r="L36" s="25">
        <f>L20</f>
        <v>0</v>
      </c>
      <c r="M36" s="61" t="s">
        <v>4</v>
      </c>
      <c r="N36" s="62" t="str">
        <f t="shared" si="1"/>
        <v>0</v>
      </c>
      <c r="O36" s="61" t="s">
        <v>94</v>
      </c>
      <c r="P36" s="3"/>
      <c r="Q36" s="89" t="str">
        <f>IF(C36=0,"",(VLOOKUP(C36,$B$50:$C$67,2,FALSE)))</f>
        <v/>
      </c>
      <c r="R36" s="3" t="e">
        <f>#REF!&amp;C36</f>
        <v>#REF!</v>
      </c>
      <c r="U36" s="92" t="s">
        <v>124</v>
      </c>
      <c r="W36" s="96"/>
    </row>
    <row r="37" spans="1:26" ht="14.4" customHeight="1" x14ac:dyDescent="0.45">
      <c r="A37" s="1" t="s">
        <v>111</v>
      </c>
      <c r="D37" s="65"/>
      <c r="E37" s="3"/>
      <c r="F37" s="3"/>
      <c r="G37" s="3"/>
      <c r="H37" s="3"/>
      <c r="I37" s="2"/>
      <c r="J37" s="3"/>
      <c r="K37" s="3"/>
      <c r="L37" s="3"/>
      <c r="M37" s="10"/>
      <c r="Q37" s="66"/>
      <c r="S37" s="10"/>
    </row>
    <row r="38" spans="1:26" ht="14.4" customHeight="1" x14ac:dyDescent="0.45">
      <c r="A38" s="3" t="s">
        <v>114</v>
      </c>
      <c r="B38" s="3"/>
      <c r="C38" s="3"/>
      <c r="D38" s="65"/>
      <c r="E38" s="3"/>
      <c r="F38" s="3"/>
      <c r="G38" s="3"/>
      <c r="H38" s="3"/>
      <c r="I38" s="2"/>
      <c r="J38" s="3"/>
      <c r="K38" s="3"/>
      <c r="L38" s="3"/>
      <c r="M38" s="10"/>
      <c r="Q38" s="66"/>
      <c r="S38" s="10"/>
      <c r="U38" s="92" t="s">
        <v>98</v>
      </c>
    </row>
    <row r="39" spans="1:26" ht="16.2" customHeight="1" x14ac:dyDescent="0.2">
      <c r="A39" s="3" t="s">
        <v>112</v>
      </c>
      <c r="B39" s="68"/>
      <c r="C39" s="3"/>
      <c r="D39" s="68"/>
      <c r="E39" s="3"/>
      <c r="F39" s="3"/>
      <c r="G39" s="3"/>
      <c r="H39" s="3"/>
      <c r="I39" s="3"/>
      <c r="J39" s="3"/>
      <c r="K39" s="3"/>
      <c r="L39" s="3"/>
      <c r="M39" s="10"/>
      <c r="T39" s="97" t="s">
        <v>0</v>
      </c>
      <c r="U39" s="98" t="s">
        <v>99</v>
      </c>
    </row>
    <row r="40" spans="1:26" ht="22.8" customHeight="1" x14ac:dyDescent="0.45">
      <c r="A40" s="91" t="s">
        <v>113</v>
      </c>
      <c r="B40" s="3"/>
      <c r="C40" s="10"/>
      <c r="D40" s="69"/>
      <c r="M40" s="67"/>
      <c r="Q40" s="70" t="str">
        <f>IF(M41=0,"","最低賃金チェック")</f>
        <v/>
      </c>
      <c r="U40" s="92" t="s">
        <v>129</v>
      </c>
    </row>
    <row r="41" spans="1:26" ht="22.8" customHeight="1" thickBot="1" x14ac:dyDescent="0.5">
      <c r="I41" s="71" t="s">
        <v>100</v>
      </c>
      <c r="J41" s="72"/>
      <c r="K41" s="72"/>
      <c r="L41" s="72"/>
      <c r="M41" s="158">
        <f>SUM(N31:N36)</f>
        <v>0</v>
      </c>
      <c r="N41" s="158"/>
      <c r="O41" s="73" t="s">
        <v>16</v>
      </c>
      <c r="Q41" s="74" t="str">
        <f>IF(M41=0,"",(IF((SUM(N31:N36))&lt;(SUM(Q31:Q36)),"ＮＧ",IF(SUM(Q31:Q36)=0,"","ＯＫ"))))</f>
        <v/>
      </c>
      <c r="U41" s="96" t="s">
        <v>130</v>
      </c>
    </row>
    <row r="42" spans="1:26" ht="16.2" customHeight="1" x14ac:dyDescent="0.45">
      <c r="L42" s="75" t="s">
        <v>101</v>
      </c>
      <c r="U42" s="92" t="s">
        <v>131</v>
      </c>
    </row>
    <row r="43" spans="1:26" x14ac:dyDescent="0.45">
      <c r="U43" s="92" t="s">
        <v>132</v>
      </c>
    </row>
    <row r="44" spans="1:26" x14ac:dyDescent="0.45">
      <c r="U44" s="3"/>
    </row>
    <row r="47" spans="1:26" ht="16.2" customHeight="1" x14ac:dyDescent="0.45">
      <c r="T47" s="93"/>
      <c r="U47" s="3"/>
    </row>
    <row r="48" spans="1:26" x14ac:dyDescent="0.45">
      <c r="T48" s="93"/>
    </row>
    <row r="49" spans="1:17" hidden="1" x14ac:dyDescent="0.45">
      <c r="B49" s="76"/>
      <c r="C49" s="76" t="s">
        <v>43</v>
      </c>
      <c r="L49" s="76"/>
      <c r="M49" s="76" t="s">
        <v>44</v>
      </c>
    </row>
    <row r="50" spans="1:17" hidden="1" x14ac:dyDescent="0.45">
      <c r="B50" s="1" t="s">
        <v>26</v>
      </c>
      <c r="C50" s="1">
        <v>900</v>
      </c>
      <c r="I50" s="1" t="s">
        <v>24</v>
      </c>
      <c r="J50" s="75"/>
      <c r="K50" s="75"/>
      <c r="L50" s="75" t="s">
        <v>25</v>
      </c>
      <c r="M50" s="75" t="s">
        <v>26</v>
      </c>
      <c r="N50" s="75" t="str">
        <f>L50&amp;M50</f>
        <v>第１回R5.7月</v>
      </c>
      <c r="O50" s="75"/>
      <c r="P50" s="75"/>
      <c r="Q50" s="75"/>
    </row>
    <row r="51" spans="1:17" hidden="1" x14ac:dyDescent="0.45">
      <c r="B51" s="1" t="s">
        <v>27</v>
      </c>
      <c r="C51" s="1">
        <v>900</v>
      </c>
      <c r="J51" s="75"/>
      <c r="K51" s="75"/>
      <c r="L51" s="75" t="s">
        <v>25</v>
      </c>
      <c r="M51" s="75" t="s">
        <v>27</v>
      </c>
      <c r="N51" s="75" t="str">
        <f t="shared" ref="N51:N84" si="2">L51&amp;M51</f>
        <v>第１回R5.8月</v>
      </c>
      <c r="O51" s="75"/>
      <c r="P51" s="75"/>
      <c r="Q51" s="75"/>
    </row>
    <row r="52" spans="1:17" hidden="1" x14ac:dyDescent="0.45">
      <c r="B52" s="76" t="s">
        <v>28</v>
      </c>
      <c r="C52" s="76">
        <v>900</v>
      </c>
      <c r="J52" s="75"/>
      <c r="K52" s="75"/>
      <c r="L52" s="75" t="s">
        <v>25</v>
      </c>
      <c r="M52" s="75" t="s">
        <v>28</v>
      </c>
      <c r="N52" s="75" t="str">
        <f t="shared" si="2"/>
        <v>第１回R5.9月</v>
      </c>
      <c r="O52" s="75"/>
      <c r="P52" s="75"/>
      <c r="Q52" s="75"/>
    </row>
    <row r="53" spans="1:17" hidden="1" x14ac:dyDescent="0.45">
      <c r="B53" s="1" t="s">
        <v>20</v>
      </c>
      <c r="C53" s="1">
        <v>941</v>
      </c>
      <c r="J53" s="75"/>
      <c r="K53" s="75"/>
      <c r="L53" s="75" t="s">
        <v>25</v>
      </c>
      <c r="M53" s="75" t="s">
        <v>20</v>
      </c>
      <c r="N53" s="75" t="str">
        <f t="shared" si="2"/>
        <v>第１回R5.10月</v>
      </c>
      <c r="O53" s="75"/>
      <c r="P53" s="75"/>
      <c r="Q53" s="75"/>
    </row>
    <row r="54" spans="1:17" hidden="1" x14ac:dyDescent="0.45">
      <c r="B54" s="1" t="s">
        <v>29</v>
      </c>
      <c r="C54" s="1">
        <v>941</v>
      </c>
      <c r="J54" s="75"/>
      <c r="K54" s="75"/>
      <c r="L54" s="75" t="s">
        <v>25</v>
      </c>
      <c r="M54" s="75" t="s">
        <v>29</v>
      </c>
      <c r="N54" s="75" t="str">
        <f t="shared" si="2"/>
        <v>第１回R5.11月</v>
      </c>
      <c r="O54" s="75"/>
      <c r="P54" s="75"/>
      <c r="Q54" s="75"/>
    </row>
    <row r="55" spans="1:17" hidden="1" x14ac:dyDescent="0.45">
      <c r="B55" s="1" t="s">
        <v>30</v>
      </c>
      <c r="C55" s="1">
        <v>941</v>
      </c>
      <c r="L55" s="75" t="s">
        <v>25</v>
      </c>
      <c r="M55" s="75" t="s">
        <v>30</v>
      </c>
      <c r="N55" s="75" t="str">
        <f t="shared" si="2"/>
        <v>第１回R5.12月</v>
      </c>
    </row>
    <row r="56" spans="1:17" hidden="1" x14ac:dyDescent="0.45">
      <c r="B56" s="1" t="s">
        <v>31</v>
      </c>
      <c r="C56" s="1">
        <v>941</v>
      </c>
      <c r="L56" s="77" t="s">
        <v>25</v>
      </c>
      <c r="M56" s="77" t="s">
        <v>31</v>
      </c>
      <c r="N56" s="75" t="str">
        <f t="shared" si="2"/>
        <v>第１回R6.1月</v>
      </c>
    </row>
    <row r="57" spans="1:17" hidden="1" x14ac:dyDescent="0.45">
      <c r="B57" s="1" t="s">
        <v>32</v>
      </c>
      <c r="C57" s="1">
        <v>941</v>
      </c>
      <c r="L57" s="78"/>
      <c r="M57" s="78"/>
      <c r="N57" s="78"/>
      <c r="O57" s="79"/>
    </row>
    <row r="58" spans="1:17" hidden="1" x14ac:dyDescent="0.45">
      <c r="A58" s="157" t="s">
        <v>125</v>
      </c>
      <c r="B58" s="99" t="s">
        <v>34</v>
      </c>
      <c r="C58" s="1">
        <v>941</v>
      </c>
      <c r="L58" s="75" t="s">
        <v>33</v>
      </c>
      <c r="M58" s="75" t="s">
        <v>28</v>
      </c>
      <c r="N58" s="75" t="str">
        <f t="shared" si="2"/>
        <v>第２回R5.9月</v>
      </c>
    </row>
    <row r="59" spans="1:17" hidden="1" x14ac:dyDescent="0.45">
      <c r="A59" s="157"/>
      <c r="B59" s="99" t="s">
        <v>36</v>
      </c>
      <c r="C59" s="1">
        <v>941</v>
      </c>
      <c r="L59" s="75" t="s">
        <v>33</v>
      </c>
      <c r="M59" s="75" t="s">
        <v>20</v>
      </c>
      <c r="N59" s="75" t="str">
        <f t="shared" si="2"/>
        <v>第２回R5.10月</v>
      </c>
    </row>
    <row r="60" spans="1:17" hidden="1" x14ac:dyDescent="0.45">
      <c r="A60" s="157"/>
      <c r="B60" s="99" t="s">
        <v>38</v>
      </c>
      <c r="C60" s="1">
        <v>941</v>
      </c>
      <c r="L60" s="75" t="s">
        <v>33</v>
      </c>
      <c r="M60" s="75" t="s">
        <v>29</v>
      </c>
      <c r="N60" s="75" t="str">
        <f t="shared" si="2"/>
        <v>第２回R5.11月</v>
      </c>
    </row>
    <row r="61" spans="1:17" hidden="1" x14ac:dyDescent="0.45">
      <c r="A61" s="157"/>
      <c r="B61" s="99" t="s">
        <v>40</v>
      </c>
      <c r="C61" s="1">
        <v>941</v>
      </c>
      <c r="L61" s="75" t="s">
        <v>33</v>
      </c>
      <c r="M61" s="75" t="s">
        <v>30</v>
      </c>
      <c r="N61" s="75" t="str">
        <f t="shared" si="2"/>
        <v>第２回R5.12月</v>
      </c>
    </row>
    <row r="62" spans="1:17" hidden="1" x14ac:dyDescent="0.45">
      <c r="A62" s="157"/>
      <c r="B62" s="99" t="s">
        <v>45</v>
      </c>
      <c r="C62" s="1">
        <v>941</v>
      </c>
      <c r="L62" s="75" t="s">
        <v>33</v>
      </c>
      <c r="M62" s="75" t="s">
        <v>31</v>
      </c>
      <c r="N62" s="75" t="str">
        <f t="shared" si="2"/>
        <v>第２回R6.1月</v>
      </c>
    </row>
    <row r="63" spans="1:17" hidden="1" x14ac:dyDescent="0.45">
      <c r="A63" s="157"/>
      <c r="B63" s="99" t="s">
        <v>46</v>
      </c>
      <c r="C63" s="1">
        <v>941</v>
      </c>
      <c r="L63" s="77" t="s">
        <v>33</v>
      </c>
      <c r="M63" s="77" t="s">
        <v>32</v>
      </c>
      <c r="N63" s="75" t="str">
        <f t="shared" si="2"/>
        <v>第２回R6.2月</v>
      </c>
    </row>
    <row r="64" spans="1:17" hidden="1" x14ac:dyDescent="0.45">
      <c r="A64" s="157"/>
      <c r="B64" s="100" t="s">
        <v>47</v>
      </c>
      <c r="C64" s="76">
        <v>941</v>
      </c>
      <c r="L64" s="75" t="s">
        <v>35</v>
      </c>
      <c r="M64" s="75" t="s">
        <v>28</v>
      </c>
      <c r="N64" s="75" t="str">
        <f t="shared" si="2"/>
        <v>第３回R5.9月</v>
      </c>
    </row>
    <row r="65" spans="1:14" hidden="1" x14ac:dyDescent="0.45">
      <c r="A65" s="157"/>
      <c r="B65" s="99" t="s">
        <v>48</v>
      </c>
      <c r="C65" s="80">
        <v>1000</v>
      </c>
      <c r="L65" s="75" t="s">
        <v>35</v>
      </c>
      <c r="M65" s="75" t="s">
        <v>20</v>
      </c>
      <c r="N65" s="75" t="str">
        <f t="shared" si="2"/>
        <v>第３回R5.10月</v>
      </c>
    </row>
    <row r="66" spans="1:14" hidden="1" x14ac:dyDescent="0.45">
      <c r="A66" s="157"/>
      <c r="B66" s="99" t="s">
        <v>49</v>
      </c>
      <c r="C66" s="80">
        <v>1000</v>
      </c>
      <c r="L66" s="75" t="s">
        <v>35</v>
      </c>
      <c r="M66" s="75" t="s">
        <v>29</v>
      </c>
      <c r="N66" s="75" t="str">
        <f t="shared" si="2"/>
        <v>第３回R5.11月</v>
      </c>
    </row>
    <row r="67" spans="1:14" hidden="1" x14ac:dyDescent="0.45">
      <c r="B67" s="1" t="s">
        <v>50</v>
      </c>
      <c r="C67" s="80">
        <v>1000</v>
      </c>
      <c r="L67" s="75" t="s">
        <v>35</v>
      </c>
      <c r="M67" s="75" t="s">
        <v>30</v>
      </c>
      <c r="N67" s="75" t="str">
        <f t="shared" si="2"/>
        <v>第３回R5.12月</v>
      </c>
    </row>
    <row r="68" spans="1:14" hidden="1" x14ac:dyDescent="0.45">
      <c r="L68" s="75" t="s">
        <v>35</v>
      </c>
      <c r="M68" s="75" t="s">
        <v>31</v>
      </c>
      <c r="N68" s="75" t="str">
        <f t="shared" si="2"/>
        <v>第３回R6.1月</v>
      </c>
    </row>
    <row r="69" spans="1:14" hidden="1" x14ac:dyDescent="0.45">
      <c r="L69" s="75" t="s">
        <v>35</v>
      </c>
      <c r="M69" s="75" t="s">
        <v>32</v>
      </c>
      <c r="N69" s="75" t="str">
        <f t="shared" si="2"/>
        <v>第３回R6.2月</v>
      </c>
    </row>
    <row r="70" spans="1:14" hidden="1" x14ac:dyDescent="0.45">
      <c r="L70" s="77" t="s">
        <v>35</v>
      </c>
      <c r="M70" s="77" t="s">
        <v>34</v>
      </c>
      <c r="N70" s="75" t="str">
        <f t="shared" si="2"/>
        <v>第３回R6.3月</v>
      </c>
    </row>
    <row r="71" spans="1:14" hidden="1" x14ac:dyDescent="0.45">
      <c r="L71" s="75" t="s">
        <v>37</v>
      </c>
      <c r="M71" s="75" t="s">
        <v>20</v>
      </c>
      <c r="N71" s="75" t="str">
        <f t="shared" si="2"/>
        <v>第４回R5.10月</v>
      </c>
    </row>
    <row r="72" spans="1:14" hidden="1" x14ac:dyDescent="0.45">
      <c r="L72" s="75" t="s">
        <v>37</v>
      </c>
      <c r="M72" s="1" t="s">
        <v>29</v>
      </c>
      <c r="N72" s="75" t="str">
        <f t="shared" si="2"/>
        <v>第４回R5.11月</v>
      </c>
    </row>
    <row r="73" spans="1:14" hidden="1" x14ac:dyDescent="0.45">
      <c r="L73" s="75" t="s">
        <v>37</v>
      </c>
      <c r="M73" s="1" t="s">
        <v>30</v>
      </c>
      <c r="N73" s="75" t="str">
        <f t="shared" si="2"/>
        <v>第４回R5.12月</v>
      </c>
    </row>
    <row r="74" spans="1:14" hidden="1" x14ac:dyDescent="0.45">
      <c r="L74" s="75" t="s">
        <v>37</v>
      </c>
      <c r="M74" s="1" t="s">
        <v>31</v>
      </c>
      <c r="N74" s="75" t="str">
        <f t="shared" si="2"/>
        <v>第４回R6.1月</v>
      </c>
    </row>
    <row r="75" spans="1:14" hidden="1" x14ac:dyDescent="0.45">
      <c r="L75" s="75" t="s">
        <v>37</v>
      </c>
      <c r="M75" s="1" t="s">
        <v>32</v>
      </c>
      <c r="N75" s="75" t="str">
        <f t="shared" si="2"/>
        <v>第４回R6.2月</v>
      </c>
    </row>
    <row r="76" spans="1:14" hidden="1" x14ac:dyDescent="0.45">
      <c r="L76" s="75" t="s">
        <v>37</v>
      </c>
      <c r="M76" s="1" t="s">
        <v>34</v>
      </c>
      <c r="N76" s="75" t="str">
        <f t="shared" si="2"/>
        <v>第４回R6.3月</v>
      </c>
    </row>
    <row r="77" spans="1:14" hidden="1" x14ac:dyDescent="0.45">
      <c r="L77" s="77" t="s">
        <v>37</v>
      </c>
      <c r="M77" s="76" t="s">
        <v>36</v>
      </c>
      <c r="N77" s="75" t="str">
        <f t="shared" si="2"/>
        <v>第４回R6.4月</v>
      </c>
    </row>
    <row r="78" spans="1:14" hidden="1" x14ac:dyDescent="0.45">
      <c r="L78" s="1" t="s">
        <v>39</v>
      </c>
      <c r="M78" s="1" t="s">
        <v>29</v>
      </c>
      <c r="N78" s="75" t="str">
        <f t="shared" si="2"/>
        <v>第５回R5.11月</v>
      </c>
    </row>
    <row r="79" spans="1:14" hidden="1" x14ac:dyDescent="0.45">
      <c r="L79" s="1" t="s">
        <v>39</v>
      </c>
      <c r="M79" s="1" t="s">
        <v>30</v>
      </c>
      <c r="N79" s="75" t="str">
        <f t="shared" si="2"/>
        <v>第５回R5.12月</v>
      </c>
    </row>
    <row r="80" spans="1:14" hidden="1" x14ac:dyDescent="0.45">
      <c r="L80" s="1" t="s">
        <v>39</v>
      </c>
      <c r="M80" s="1" t="s">
        <v>31</v>
      </c>
      <c r="N80" s="75" t="str">
        <f t="shared" si="2"/>
        <v>第５回R6.1月</v>
      </c>
    </row>
    <row r="81" spans="12:14" hidden="1" x14ac:dyDescent="0.45">
      <c r="L81" s="1" t="s">
        <v>39</v>
      </c>
      <c r="M81" s="1" t="s">
        <v>32</v>
      </c>
      <c r="N81" s="75" t="str">
        <f t="shared" si="2"/>
        <v>第５回R6.2月</v>
      </c>
    </row>
    <row r="82" spans="12:14" hidden="1" x14ac:dyDescent="0.45">
      <c r="L82" s="1" t="s">
        <v>39</v>
      </c>
      <c r="M82" s="1" t="s">
        <v>34</v>
      </c>
      <c r="N82" s="75" t="str">
        <f t="shared" si="2"/>
        <v>第５回R6.3月</v>
      </c>
    </row>
    <row r="83" spans="12:14" hidden="1" x14ac:dyDescent="0.45">
      <c r="L83" s="1" t="s">
        <v>39</v>
      </c>
      <c r="M83" s="1" t="s">
        <v>36</v>
      </c>
      <c r="N83" s="75" t="str">
        <f t="shared" si="2"/>
        <v>第５回R6.4月</v>
      </c>
    </row>
    <row r="84" spans="12:14" hidden="1" x14ac:dyDescent="0.45">
      <c r="L84" s="76" t="s">
        <v>39</v>
      </c>
      <c r="M84" s="76" t="s">
        <v>38</v>
      </c>
      <c r="N84" s="75" t="str">
        <f t="shared" si="2"/>
        <v>第５回R6.5月</v>
      </c>
    </row>
    <row r="85" spans="12:14" ht="10.199999999999999" hidden="1" customHeight="1" x14ac:dyDescent="0.45">
      <c r="M85" s="1" t="s">
        <v>102</v>
      </c>
    </row>
    <row r="86" spans="12:14" ht="16.8" customHeight="1" x14ac:dyDescent="0.45"/>
  </sheetData>
  <sheetProtection algorithmName="SHA-512" hashValue="4z/JozvJpGV7mYOidzJiTOmF8vKrK7gvcckM3I+70ZQVF5zuO4qfh24ycFO+5lt2sAmcpB8TfUre0ke5t0P9Yw==" saltValue="0thHz0tSVqFZcHodcqaljA==" spinCount="100000" sheet="1" objects="1" scenarios="1"/>
  <mergeCells count="16">
    <mergeCell ref="A58:A66"/>
    <mergeCell ref="M41:N41"/>
    <mergeCell ref="I31:J31"/>
    <mergeCell ref="K31:M31"/>
    <mergeCell ref="G31:H31"/>
    <mergeCell ref="G33:H33"/>
    <mergeCell ref="G34:H34"/>
    <mergeCell ref="G35:H35"/>
    <mergeCell ref="G36:H36"/>
    <mergeCell ref="F5:L5"/>
    <mergeCell ref="A18:D18"/>
    <mergeCell ref="A19:D19"/>
    <mergeCell ref="I28:J29"/>
    <mergeCell ref="D28:F29"/>
    <mergeCell ref="G28:H28"/>
    <mergeCell ref="G29:H29"/>
  </mergeCells>
  <phoneticPr fontId="2"/>
  <conditionalFormatting sqref="AA42">
    <cfRule type="expression" dxfId="0" priority="1">
      <formula>"B31=0"</formula>
    </cfRule>
  </conditionalFormatting>
  <dataValidations count="2">
    <dataValidation type="list" allowBlank="1" showInputMessage="1" showErrorMessage="1" sqref="S33" xr:uid="{4CDD874C-E3FD-4223-8F29-C5917B05AF07}">
      <formula1>$M$50:$M$56</formula1>
    </dataValidation>
    <dataValidation type="list" allowBlank="1" showInputMessage="1" showErrorMessage="1" sqref="C31:C36" xr:uid="{B03E68A2-6B75-442A-8D08-555654CEFCAD}">
      <formula1>$B$58:$B$66</formula1>
    </dataValidation>
  </dataValidations>
  <pageMargins left="0.62" right="0.27" top="0.64" bottom="0.31"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190500</xdr:colOff>
                    <xdr:row>4</xdr:row>
                    <xdr:rowOff>259080</xdr:rowOff>
                  </from>
                  <to>
                    <xdr:col>5</xdr:col>
                    <xdr:colOff>281940</xdr:colOff>
                    <xdr:row>6</xdr:row>
                    <xdr:rowOff>22860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182880</xdr:colOff>
                    <xdr:row>4</xdr:row>
                    <xdr:rowOff>266700</xdr:rowOff>
                  </from>
                  <to>
                    <xdr:col>7</xdr:col>
                    <xdr:colOff>274320</xdr:colOff>
                    <xdr:row>6</xdr:row>
                    <xdr:rowOff>30480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160020</xdr:colOff>
                    <xdr:row>4</xdr:row>
                    <xdr:rowOff>266700</xdr:rowOff>
                  </from>
                  <to>
                    <xdr:col>8</xdr:col>
                    <xdr:colOff>487680</xdr:colOff>
                    <xdr:row>6</xdr:row>
                    <xdr:rowOff>30480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76200</xdr:colOff>
                    <xdr:row>4</xdr:row>
                    <xdr:rowOff>266700</xdr:rowOff>
                  </from>
                  <to>
                    <xdr:col>10</xdr:col>
                    <xdr:colOff>106680</xdr:colOff>
                    <xdr:row>6</xdr:row>
                    <xdr:rowOff>30480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11</xdr:col>
                    <xdr:colOff>144780</xdr:colOff>
                    <xdr:row>4</xdr:row>
                    <xdr:rowOff>266700</xdr:rowOff>
                  </from>
                  <to>
                    <xdr:col>11</xdr:col>
                    <xdr:colOff>472440</xdr:colOff>
                    <xdr:row>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様式第13号</vt:lpstr>
      <vt:lpstr>様式第13号別紙</vt:lpstr>
      <vt:lpstr>様式第13号別紙!Print_Area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fscpc224</dc:creator>
  <cp:lastModifiedBy>経営支援部 経営力再構築支援課</cp:lastModifiedBy>
  <cp:lastPrinted>2024-02-05T02:14:45Z</cp:lastPrinted>
  <dcterms:created xsi:type="dcterms:W3CDTF">2023-03-31T01:17:58Z</dcterms:created>
  <dcterms:modified xsi:type="dcterms:W3CDTF">2024-02-21T02:58:12Z</dcterms:modified>
</cp:coreProperties>
</file>