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K:\20 総務管理部\36 経営力再構築課\06_経営革新補助金\006_経営革新・賃上げ緊急支援補助金（県R6年度2月補正）\001_事業者向け資料\05_提出書類\"/>
    </mc:Choice>
  </mc:AlternateContent>
  <xr:revisionPtr revIDLastSave="0" documentId="13_ncr:1_{7446EAFC-91CF-40C4-82DF-75A4800F2114}" xr6:coauthVersionLast="47" xr6:coauthVersionMax="47" xr10:uidLastSave="{00000000-0000-0000-0000-000000000000}"/>
  <bookViews>
    <workbookView xWindow="1260" yWindow="990" windowWidth="23475" windowHeight="14475" xr2:uid="{DD79054F-AF11-42A0-A8A2-6BB32FFD2FAD}"/>
  </bookViews>
  <sheets>
    <sheet name="様式第６号" sheetId="2" r:id="rId1"/>
    <sheet name="様式第６号の２" sheetId="4" r:id="rId2"/>
    <sheet name="Sheet1" sheetId="3" state="hidden" r:id="rId3"/>
  </sheets>
  <definedNames>
    <definedName name="_Hlk154580999" localSheetId="0">様式第６号!#REF!</definedName>
    <definedName name="_Hlk155874729" localSheetId="0">様式第６号!#REF!</definedName>
    <definedName name="_Hlk155880136" localSheetId="0">様式第６号!#REF!</definedName>
    <definedName name="_Hlk156476991" localSheetId="0">様式第６号!#REF!</definedName>
    <definedName name="_Hlk156833103" localSheetId="0">様式第６号!#REF!</definedName>
    <definedName name="_Hlk156900203" localSheetId="0">様式第６号!#REF!</definedName>
    <definedName name="_Hlk190263130" localSheetId="0">様式第６号!#REF!</definedName>
    <definedName name="_Hlk190357654" localSheetId="0">様式第６号!#REF!</definedName>
    <definedName name="_Hlk190357698" localSheetId="0">様式第６号!#REF!</definedName>
    <definedName name="_xlnm.Print_Area" localSheetId="0">様式第６号!$A$1:$I$60</definedName>
    <definedName name="_xlnm.Print_Area" localSheetId="1">様式第６号の２!$A$1:$O$43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2" i="4" l="1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R36" i="4"/>
  <c r="Q36" i="4"/>
  <c r="N36" i="4"/>
  <c r="A36" i="4"/>
  <c r="R35" i="4"/>
  <c r="Q35" i="4"/>
  <c r="A35" i="4"/>
  <c r="R34" i="4"/>
  <c r="Q34" i="4"/>
  <c r="A34" i="4"/>
  <c r="R33" i="4"/>
  <c r="Q33" i="4"/>
  <c r="N33" i="4"/>
  <c r="A33" i="4"/>
  <c r="A32" i="4"/>
  <c r="R31" i="4"/>
  <c r="Q31" i="4"/>
  <c r="A31" i="4"/>
  <c r="K19" i="4"/>
  <c r="N35" i="4" s="1"/>
  <c r="K18" i="4"/>
  <c r="N34" i="4" s="1"/>
  <c r="M42" i="4" l="1"/>
  <c r="Q41" i="4" l="1"/>
  <c r="Q42" i="4"/>
  <c r="I50" i="2" l="1"/>
  <c r="H50" i="2"/>
  <c r="H51" i="2" s="1"/>
  <c r="H52" i="2" s="1"/>
  <c r="I52" i="2" s="1"/>
  <c r="I51" i="2" l="1"/>
</calcChain>
</file>

<file path=xl/sharedStrings.xml><?xml version="1.0" encoding="utf-8"?>
<sst xmlns="http://schemas.openxmlformats.org/spreadsheetml/2006/main" count="304" uniqueCount="175">
  <si>
    <t>経費区分</t>
  </si>
  <si>
    <t>公益財団法人福岡県中小企業振興センター</t>
  </si>
  <si>
    <t>記</t>
  </si>
  <si>
    <t>生年月日</t>
  </si>
  <si>
    <t>採用年月日</t>
  </si>
  <si>
    <t>賃金比較月</t>
  </si>
  <si>
    <t>内容（品目）</t>
  </si>
  <si>
    <t>数量</t>
  </si>
  <si>
    <t>理事長　桑野　龍一　殿</t>
  </si>
  <si>
    <t>（自署または記名押印）</t>
  </si>
  <si>
    <t>所在地・住所　　　　　　　　　　</t>
  </si>
  <si>
    <t>様式第６号（第１２条関係）</t>
  </si>
  <si>
    <t>補助事業者名　　　　　　　　　　</t>
  </si>
  <si>
    <t>代表者の職・氏名　　　　　　　　</t>
  </si>
  <si>
    <t>中小企業経営革新・賃上げ緊急支援補助金に係る</t>
  </si>
  <si>
    <t>補助事業の内容（経費）変更承認申請書</t>
  </si>
  <si>
    <t>１　変更の理由</t>
  </si>
  <si>
    <t>２　変更の内容</t>
  </si>
  <si>
    <t>（１）具体的な変更内容</t>
  </si>
  <si>
    <t>変更の内容</t>
  </si>
  <si>
    <t>変更前</t>
  </si>
  <si>
    <t>変更後</t>
  </si>
  <si>
    <t>氏名</t>
  </si>
  <si>
    <t>※・変更後の従業員の賃金算出表（様式第６号の２）及び賃金台帳の写しを添付すること。</t>
  </si>
  <si>
    <t>・変更後の賃上げ対象従業員が使用人兼務役員の場合、雇用保険被保険者資格取得等確認通知書（事業</t>
  </si>
  <si>
    <t>（２）事業の経費</t>
  </si>
  <si>
    <t>補助事業に要する</t>
  </si>
  <si>
    <t>経費（税込み：円）</t>
  </si>
  <si>
    <t>補助対象経費</t>
  </si>
  <si>
    <t>（税抜き：円）</t>
  </si>
  <si>
    <t>補助対象経費（合計）</t>
  </si>
  <si>
    <t>補助金の額（交付決定額）</t>
  </si>
  <si>
    <t>※事業の経費については、申請書の記載に準じて経費区分ごとに記載すること。</t>
  </si>
  <si>
    <t>※変更内容の根拠となる資料（見積書等）の写しを添付すること。</t>
  </si>
  <si>
    <t>②補助事業の内容</t>
    <phoneticPr fontId="21"/>
  </si>
  <si>
    <t>③経費の配分</t>
    <phoneticPr fontId="21"/>
  </si>
  <si>
    <t>①補助事業者の
　概要</t>
    <rPh sb="9" eb="11">
      <t>ガイヨウ</t>
    </rPh>
    <phoneticPr fontId="21"/>
  </si>
  <si>
    <t>賃金(時給)</t>
    <phoneticPr fontId="21"/>
  </si>
  <si>
    <t xml:space="preserve">  主通知用）の写しを添付すること。</t>
    <phoneticPr fontId="21"/>
  </si>
  <si>
    <t>補助対象経費の2/3以内、上限1,000,000円</t>
    <phoneticPr fontId="21"/>
  </si>
  <si>
    <t>円</t>
    <rPh sb="0" eb="1">
      <t>エン</t>
    </rPh>
    <phoneticPr fontId="21"/>
  </si>
  <si>
    <t>　円</t>
    <rPh sb="1" eb="2">
      <t>エン</t>
    </rPh>
    <phoneticPr fontId="21"/>
  </si>
  <si>
    <t>R6年9月</t>
    <rPh sb="4" eb="5">
      <t>ガツ</t>
    </rPh>
    <phoneticPr fontId="21"/>
  </si>
  <si>
    <t>R6年10月</t>
    <rPh sb="5" eb="6">
      <t>ガツ</t>
    </rPh>
    <phoneticPr fontId="21"/>
  </si>
  <si>
    <t>R6年11月</t>
    <rPh sb="5" eb="6">
      <t>ガツ</t>
    </rPh>
    <phoneticPr fontId="21"/>
  </si>
  <si>
    <t>R6年12月</t>
    <rPh sb="5" eb="6">
      <t>ガツ</t>
    </rPh>
    <phoneticPr fontId="21"/>
  </si>
  <si>
    <t>R7年1月</t>
    <rPh sb="4" eb="5">
      <t>ガツ</t>
    </rPh>
    <phoneticPr fontId="21"/>
  </si>
  <si>
    <t>R7年2月</t>
    <rPh sb="4" eb="5">
      <t>ガツ</t>
    </rPh>
    <phoneticPr fontId="21"/>
  </si>
  <si>
    <t>R7年3月</t>
    <rPh sb="4" eb="5">
      <t>ガツ</t>
    </rPh>
    <phoneticPr fontId="21"/>
  </si>
  <si>
    <t>R7年4月</t>
    <rPh sb="4" eb="5">
      <t>ガツ</t>
    </rPh>
    <phoneticPr fontId="21"/>
  </si>
  <si>
    <t>R7年5月</t>
    <rPh sb="4" eb="5">
      <t>ガツ</t>
    </rPh>
    <phoneticPr fontId="21"/>
  </si>
  <si>
    <t>R7年6月</t>
    <rPh sb="4" eb="5">
      <t>ガツ</t>
    </rPh>
    <phoneticPr fontId="21"/>
  </si>
  <si>
    <t>R7年7月</t>
    <rPh sb="4" eb="5">
      <t>ガツ</t>
    </rPh>
    <phoneticPr fontId="21"/>
  </si>
  <si>
    <t>R7年8月</t>
    <rPh sb="4" eb="5">
      <t>ガツ</t>
    </rPh>
    <phoneticPr fontId="21"/>
  </si>
  <si>
    <t>R7年9月</t>
    <rPh sb="4" eb="5">
      <t>ガツ</t>
    </rPh>
    <phoneticPr fontId="21"/>
  </si>
  <si>
    <t>R7年10月</t>
    <rPh sb="5" eb="6">
      <t>ガツ</t>
    </rPh>
    <phoneticPr fontId="21"/>
  </si>
  <si>
    <t>助金交付要綱第１２条第１項の規定に基づき変更承認を申請します。</t>
  </si>
  <si>
    <t>　令和○○年○○月○○日付け○福中セ第○○号－○○で交付決定通知があった標記の補　　</t>
    <phoneticPr fontId="21"/>
  </si>
  <si>
    <t>助事業の内容（経費）を下記のとおり変更したいので、中小企業経営革新・賃上げ緊急支援補</t>
    <phoneticPr fontId="21"/>
  </si>
  <si>
    <t>・</t>
    <phoneticPr fontId="21"/>
  </si>
  <si>
    <t>賃上げ対象従業員変更の場合は、理由に加え、退職日も記載してください。</t>
    <rPh sb="0" eb="2">
      <t>チンア</t>
    </rPh>
    <rPh sb="3" eb="8">
      <t>タイショウジュウギョウイン</t>
    </rPh>
    <rPh sb="8" eb="10">
      <t>ヘンコウ</t>
    </rPh>
    <rPh sb="11" eb="13">
      <t>バアイ</t>
    </rPh>
    <rPh sb="15" eb="17">
      <t>リユウ</t>
    </rPh>
    <rPh sb="18" eb="19">
      <t>クワ</t>
    </rPh>
    <rPh sb="21" eb="24">
      <t>タイショクビ</t>
    </rPh>
    <rPh sb="25" eb="27">
      <t>キサイ</t>
    </rPh>
    <phoneticPr fontId="21"/>
  </si>
  <si>
    <t>変更申請をする理由を記入して下さい。</t>
    <rPh sb="0" eb="4">
      <t>ヘンコウシンセイ</t>
    </rPh>
    <rPh sb="7" eb="9">
      <t>リユウ</t>
    </rPh>
    <rPh sb="10" eb="12">
      <t>キニュウ</t>
    </rPh>
    <rPh sb="14" eb="15">
      <t>クダ</t>
    </rPh>
    <phoneticPr fontId="21"/>
  </si>
  <si>
    <t>交付申請時に記載したものすべて（変更のないものも含む）記載してください。</t>
    <rPh sb="0" eb="5">
      <t>コウフシンセイジ</t>
    </rPh>
    <rPh sb="6" eb="8">
      <t>キサイ</t>
    </rPh>
    <rPh sb="16" eb="18">
      <t>ヘンコウ</t>
    </rPh>
    <rPh sb="24" eb="25">
      <t>フク</t>
    </rPh>
    <rPh sb="27" eb="29">
      <t>キサイ</t>
    </rPh>
    <phoneticPr fontId="21"/>
  </si>
  <si>
    <t>補助事業者の概要（所在地、事業者名、代表者名等）の変更のとき</t>
    <rPh sb="0" eb="5">
      <t>ホジョジギョウシャ</t>
    </rPh>
    <rPh sb="6" eb="8">
      <t>ガイヨウ</t>
    </rPh>
    <rPh sb="9" eb="12">
      <t>ショザイチ</t>
    </rPh>
    <rPh sb="13" eb="17">
      <t>ジギョウシャメイ</t>
    </rPh>
    <rPh sb="18" eb="22">
      <t>ダイヒョウシャメイ</t>
    </rPh>
    <rPh sb="22" eb="23">
      <t>ナド</t>
    </rPh>
    <phoneticPr fontId="21"/>
  </si>
  <si>
    <t>＜　賃金算出表　入力上の注意　＞</t>
    <rPh sb="2" eb="7">
      <t>チンギンサンシュツヒョウ</t>
    </rPh>
    <rPh sb="8" eb="10">
      <t>ニュウリョク</t>
    </rPh>
    <rPh sb="10" eb="11">
      <t>ジョウ</t>
    </rPh>
    <rPh sb="12" eb="14">
      <t>チュウイ</t>
    </rPh>
    <phoneticPr fontId="21"/>
  </si>
  <si>
    <t>賃上げ対象従業員名</t>
    <rPh sb="0" eb="2">
      <t>チンア</t>
    </rPh>
    <rPh sb="3" eb="5">
      <t>タイショウ</t>
    </rPh>
    <rPh sb="5" eb="8">
      <t>ジュウギョウイン</t>
    </rPh>
    <rPh sb="8" eb="9">
      <t>メイ</t>
    </rPh>
    <phoneticPr fontId="21"/>
  </si>
  <si>
    <t>：</t>
    <phoneticPr fontId="21"/>
  </si>
  <si>
    <t>　</t>
    <phoneticPr fontId="21"/>
  </si>
  <si>
    <t>賃上げ対象従業員名＝事業場内最低賃金の従業員１名の名前を入力してください。</t>
    <rPh sb="0" eb="2">
      <t>チンア</t>
    </rPh>
    <rPh sb="3" eb="5">
      <t>タイショウ</t>
    </rPh>
    <rPh sb="5" eb="8">
      <t>ジュウギョウイン</t>
    </rPh>
    <rPh sb="8" eb="9">
      <t>メイ</t>
    </rPh>
    <rPh sb="10" eb="12">
      <t>ジギョウ</t>
    </rPh>
    <rPh sb="12" eb="13">
      <t>バ</t>
    </rPh>
    <rPh sb="13" eb="14">
      <t>ナイ</t>
    </rPh>
    <rPh sb="14" eb="18">
      <t>サイテイチンギン</t>
    </rPh>
    <rPh sb="19" eb="22">
      <t>ジュウギョウイン</t>
    </rPh>
    <rPh sb="23" eb="24">
      <t>メイ</t>
    </rPh>
    <rPh sb="25" eb="27">
      <t>ナマエ</t>
    </rPh>
    <rPh sb="28" eb="30">
      <t>ニュウリョク</t>
    </rPh>
    <phoneticPr fontId="21"/>
  </si>
  <si>
    <t>（賃金体系：</t>
  </si>
  <si>
    <t>（対象従業員の要件については、ホームページで確認してください。）</t>
    <rPh sb="1" eb="6">
      <t>タイショウジュウギョウイン</t>
    </rPh>
    <rPh sb="7" eb="9">
      <t>ヨウケン</t>
    </rPh>
    <rPh sb="22" eb="24">
      <t>カクニン</t>
    </rPh>
    <phoneticPr fontId="21"/>
  </si>
  <si>
    <t>賃上げ対象従業員の該当する賃金体系を選択し、チェックを入れてください。</t>
    <rPh sb="0" eb="2">
      <t>チンア</t>
    </rPh>
    <rPh sb="3" eb="8">
      <t>タイショウジュウギョウイン</t>
    </rPh>
    <rPh sb="9" eb="11">
      <t>ガイトウ</t>
    </rPh>
    <rPh sb="13" eb="17">
      <t>チンギンタイケイ</t>
    </rPh>
    <rPh sb="18" eb="20">
      <t>センタク</t>
    </rPh>
    <rPh sb="27" eb="28">
      <t>イ</t>
    </rPh>
    <phoneticPr fontId="21"/>
  </si>
  <si>
    <t>緑色のついたセルは入力不要です。</t>
    <rPh sb="0" eb="1">
      <t>ミドリ</t>
    </rPh>
    <rPh sb="1" eb="2">
      <t>イロ</t>
    </rPh>
    <rPh sb="9" eb="11">
      <t>ニュウリョク</t>
    </rPh>
    <rPh sb="11" eb="13">
      <t>フヨウ</t>
    </rPh>
    <phoneticPr fontId="21"/>
  </si>
  <si>
    <t>１　所定労働時間の算出</t>
    <rPh sb="2" eb="4">
      <t>ショテイ</t>
    </rPh>
    <rPh sb="4" eb="8">
      <t>ロウドウジカン</t>
    </rPh>
    <rPh sb="9" eb="11">
      <t>サンシュツ</t>
    </rPh>
    <phoneticPr fontId="21"/>
  </si>
  <si>
    <t>賃金体系が「時間給」の場合　→　「１　所定労働時間の算出」の表は入力不要です。</t>
    <rPh sb="0" eb="4">
      <t>チンギンタイケイ</t>
    </rPh>
    <rPh sb="6" eb="9">
      <t>ジカンキュウ</t>
    </rPh>
    <rPh sb="11" eb="13">
      <t>バアイ</t>
    </rPh>
    <rPh sb="19" eb="25">
      <t>ショテイロウドウジカン</t>
    </rPh>
    <rPh sb="26" eb="28">
      <t>サンシュツ</t>
    </rPh>
    <rPh sb="30" eb="31">
      <t>ヒョウ</t>
    </rPh>
    <rPh sb="32" eb="34">
      <t>ニュウリョク</t>
    </rPh>
    <rPh sb="34" eb="36">
      <t>フヨウ</t>
    </rPh>
    <phoneticPr fontId="21"/>
  </si>
  <si>
    <t>賃金体系</t>
    <rPh sb="0" eb="4">
      <t>チンギンタイケイ</t>
    </rPh>
    <phoneticPr fontId="21"/>
  </si>
  <si>
    <t>労働時間の種類</t>
    <rPh sb="0" eb="4">
      <t>ロウドウジカン</t>
    </rPh>
    <rPh sb="5" eb="7">
      <t>シュルイ</t>
    </rPh>
    <phoneticPr fontId="21"/>
  </si>
  <si>
    <t>労働時間（日）数</t>
    <rPh sb="0" eb="4">
      <t>ロウドウジカン</t>
    </rPh>
    <rPh sb="5" eb="6">
      <t>ヒ</t>
    </rPh>
    <rPh sb="7" eb="8">
      <t>スウ</t>
    </rPh>
    <phoneticPr fontId="21"/>
  </si>
  <si>
    <t>賃金体系が「時間給以外」の場合　→　就業規則や賃金台帳を基に入力してください。</t>
    <rPh sb="0" eb="4">
      <t>チンギンタイケイ</t>
    </rPh>
    <rPh sb="6" eb="9">
      <t>ジカンキュウ</t>
    </rPh>
    <rPh sb="13" eb="15">
      <t>バアイ</t>
    </rPh>
    <rPh sb="30" eb="32">
      <t>ニュウリョク</t>
    </rPh>
    <phoneticPr fontId="21"/>
  </si>
  <si>
    <t>日給・月給、年俸、歩合給</t>
    <rPh sb="0" eb="2">
      <t>ニッキュウ</t>
    </rPh>
    <rPh sb="3" eb="5">
      <t>ゲッキュウ</t>
    </rPh>
    <rPh sb="6" eb="8">
      <t>ネンポウ</t>
    </rPh>
    <rPh sb="9" eb="12">
      <t>ブアイキュウ</t>
    </rPh>
    <phoneticPr fontId="21"/>
  </si>
  <si>
    <r>
      <t>１日の所定労働時間</t>
    </r>
    <r>
      <rPr>
        <vertAlign val="superscript"/>
        <sz val="10.5"/>
        <color theme="1"/>
        <rFont val="ＭＳ 明朝"/>
        <family val="1"/>
        <charset val="128"/>
      </rPr>
      <t>※１</t>
    </r>
    <phoneticPr fontId="21"/>
  </si>
  <si>
    <t>時間</t>
    <rPh sb="0" eb="2">
      <t>ジカン</t>
    </rPh>
    <phoneticPr fontId="21"/>
  </si>
  <si>
    <t>Ａ</t>
    <phoneticPr fontId="21"/>
  </si>
  <si>
    <r>
      <t>１年間の所定労働日数</t>
    </r>
    <r>
      <rPr>
        <vertAlign val="superscript"/>
        <sz val="10.5"/>
        <color theme="1"/>
        <rFont val="ＭＳ 明朝"/>
        <family val="1"/>
        <charset val="128"/>
      </rPr>
      <t>※２</t>
    </r>
    <phoneticPr fontId="21"/>
  </si>
  <si>
    <t>日間</t>
    <rPh sb="0" eb="1">
      <t>ニチ</t>
    </rPh>
    <rPh sb="1" eb="2">
      <t>カン</t>
    </rPh>
    <phoneticPr fontId="21"/>
  </si>
  <si>
    <t>Ｂ</t>
    <phoneticPr fontId="21"/>
  </si>
  <si>
    <t>　　</t>
    <phoneticPr fontId="21"/>
  </si>
  <si>
    <r>
      <t>１か月の平均所定労働時間数</t>
    </r>
    <r>
      <rPr>
        <vertAlign val="superscript"/>
        <sz val="10.5"/>
        <color theme="1"/>
        <rFont val="ＭＳ 明朝"/>
        <family val="1"/>
        <charset val="128"/>
      </rPr>
      <t>※３</t>
    </r>
    <phoneticPr fontId="21"/>
  </si>
  <si>
    <t>Ｃ</t>
    <phoneticPr fontId="21"/>
  </si>
  <si>
    <t>Ｃ：</t>
    <phoneticPr fontId="21"/>
  </si>
  <si>
    <t>自動計算（Ｄ÷１２）　小数点第２位切捨て</t>
    <rPh sb="0" eb="4">
      <t>ジドウケイサン</t>
    </rPh>
    <rPh sb="11" eb="14">
      <t>ショウスウテン</t>
    </rPh>
    <rPh sb="14" eb="15">
      <t>ダイ</t>
    </rPh>
    <rPh sb="16" eb="17">
      <t>イ</t>
    </rPh>
    <rPh sb="17" eb="19">
      <t>キリス</t>
    </rPh>
    <phoneticPr fontId="21"/>
  </si>
  <si>
    <r>
      <t>１年間の所定労働時間数</t>
    </r>
    <r>
      <rPr>
        <vertAlign val="superscript"/>
        <sz val="10.5"/>
        <color theme="1"/>
        <rFont val="ＭＳ 明朝"/>
        <family val="1"/>
        <charset val="128"/>
      </rPr>
      <t>※３</t>
    </r>
    <phoneticPr fontId="21"/>
  </si>
  <si>
    <t>Ｄ</t>
    <phoneticPr fontId="21"/>
  </si>
  <si>
    <t>Ｄ：</t>
    <phoneticPr fontId="21"/>
  </si>
  <si>
    <t>自動計算（Ａ×Ｂ）</t>
    <rPh sb="0" eb="4">
      <t>ジドウケイサン</t>
    </rPh>
    <phoneticPr fontId="21"/>
  </si>
  <si>
    <t>歩合給</t>
    <rPh sb="0" eb="3">
      <t>ブアイキュウ</t>
    </rPh>
    <phoneticPr fontId="21"/>
  </si>
  <si>
    <r>
      <t>１年間の総労働時間数</t>
    </r>
    <r>
      <rPr>
        <vertAlign val="superscript"/>
        <sz val="10.5"/>
        <color theme="1"/>
        <rFont val="ＭＳ 明朝"/>
        <family val="1"/>
        <charset val="128"/>
      </rPr>
      <t>※４</t>
    </r>
    <phoneticPr fontId="21"/>
  </si>
  <si>
    <t>Ｅ</t>
    <phoneticPr fontId="21"/>
  </si>
  <si>
    <t>※１　就業規則等で定めたものを入力すること。</t>
  </si>
  <si>
    <t>※２　３６５日から１年の休日の合計数を差し引いた日数を入力すること。</t>
  </si>
  <si>
    <t>※３　入力不要：自動計算</t>
  </si>
  <si>
    <t>※４　直近１年間（雇入れ１年未満の場合は、雇用されてから）の所定内・所定外を合わせた総</t>
    <phoneticPr fontId="21"/>
  </si>
  <si>
    <t>　　　労働時間を入力すること</t>
    <phoneticPr fontId="21"/>
  </si>
  <si>
    <t>２　時間給換算額の算出</t>
    <rPh sb="2" eb="4">
      <t>ジカン</t>
    </rPh>
    <rPh sb="4" eb="5">
      <t>キュウ</t>
    </rPh>
    <rPh sb="5" eb="8">
      <t>カンザンガク</t>
    </rPh>
    <rPh sb="9" eb="11">
      <t>サンシュツ</t>
    </rPh>
    <phoneticPr fontId="21"/>
  </si>
  <si>
    <t>該当する賃金体系の「申請回」をプルダウンから選択してください。</t>
    <rPh sb="0" eb="2">
      <t>ガイトウ</t>
    </rPh>
    <rPh sb="4" eb="8">
      <t>チンギンタイケイ</t>
    </rPh>
    <rPh sb="10" eb="13">
      <t>シンセイカイ</t>
    </rPh>
    <rPh sb="22" eb="24">
      <t>センタク</t>
    </rPh>
    <phoneticPr fontId="21"/>
  </si>
  <si>
    <t>申請回</t>
    <rPh sb="0" eb="3">
      <t>シンセイカイ</t>
    </rPh>
    <phoneticPr fontId="21"/>
  </si>
  <si>
    <t>賃金比較月</t>
    <rPh sb="0" eb="2">
      <t>チンギン</t>
    </rPh>
    <rPh sb="2" eb="4">
      <t>ヒカク</t>
    </rPh>
    <rPh sb="4" eb="5">
      <t>ツキ</t>
    </rPh>
    <phoneticPr fontId="21"/>
  </si>
  <si>
    <t>賃金支払日</t>
    <rPh sb="0" eb="2">
      <t>チンギン</t>
    </rPh>
    <rPh sb="2" eb="5">
      <t>シハライビ</t>
    </rPh>
    <phoneticPr fontId="21"/>
  </si>
  <si>
    <t>賃金計算期間</t>
    <rPh sb="0" eb="6">
      <t>チンギンケイサンキカン</t>
    </rPh>
    <phoneticPr fontId="21"/>
  </si>
  <si>
    <r>
      <t xml:space="preserve"> 賃金比較月の
賃金</t>
    </r>
    <r>
      <rPr>
        <vertAlign val="superscript"/>
        <sz val="10.5"/>
        <color theme="1"/>
        <rFont val="ＭＳ 明朝"/>
        <family val="1"/>
        <charset val="128"/>
      </rPr>
      <t>※２</t>
    </r>
    <rPh sb="1" eb="5">
      <t>チンギンヒカク</t>
    </rPh>
    <rPh sb="5" eb="6">
      <t>ツキ</t>
    </rPh>
    <rPh sb="8" eb="10">
      <t>チンギン</t>
    </rPh>
    <phoneticPr fontId="21"/>
  </si>
  <si>
    <t>時間給または</t>
    <rPh sb="0" eb="3">
      <t>ジカンキュウ</t>
    </rPh>
    <phoneticPr fontId="21"/>
  </si>
  <si>
    <t>最低</t>
    <rPh sb="0" eb="2">
      <t>サイテイ</t>
    </rPh>
    <phoneticPr fontId="21"/>
  </si>
  <si>
    <t>「賃金比較月」をプルダウンから選択してください。　</t>
    <rPh sb="1" eb="3">
      <t>チンギン</t>
    </rPh>
    <rPh sb="3" eb="5">
      <t>ヒカク</t>
    </rPh>
    <rPh sb="5" eb="6">
      <t>ツキ</t>
    </rPh>
    <rPh sb="15" eb="17">
      <t>センタク</t>
    </rPh>
    <phoneticPr fontId="21"/>
  </si>
  <si>
    <t>※１</t>
    <phoneticPr fontId="21"/>
  </si>
  <si>
    <t>時間給換算額</t>
    <rPh sb="0" eb="2">
      <t>ジカン</t>
    </rPh>
    <rPh sb="2" eb="3">
      <t>キュウ</t>
    </rPh>
    <rPh sb="3" eb="5">
      <t>カンザン</t>
    </rPh>
    <rPh sb="5" eb="6">
      <t>ガク</t>
    </rPh>
    <phoneticPr fontId="21"/>
  </si>
  <si>
    <t>賃金</t>
    <rPh sb="0" eb="2">
      <t>チンギン</t>
    </rPh>
    <phoneticPr fontId="21"/>
  </si>
  <si>
    <t>尚、セルが赤くなった場合はエラーです。再度、月を選択し直してください。</t>
    <rPh sb="0" eb="1">
      <t>ナオ</t>
    </rPh>
    <rPh sb="22" eb="23">
      <t>ツキ</t>
    </rPh>
    <phoneticPr fontId="21"/>
  </si>
  <si>
    <t>（選択）</t>
    <rPh sb="1" eb="3">
      <t>センタク</t>
    </rPh>
    <phoneticPr fontId="21"/>
  </si>
  <si>
    <t>（選択）</t>
    <phoneticPr fontId="21"/>
  </si>
  <si>
    <t>（参考）</t>
    <phoneticPr fontId="21"/>
  </si>
  <si>
    <t>※「賃金比較月」は「賃金比較月・報告月の考え方」を参照してください。</t>
    <rPh sb="2" eb="7">
      <t>チンギンヒカクツキ</t>
    </rPh>
    <rPh sb="25" eb="27">
      <t>サンショウ</t>
    </rPh>
    <phoneticPr fontId="21"/>
  </si>
  <si>
    <t>→参照</t>
  </si>
  <si>
    <t>時　給</t>
    <rPh sb="0" eb="1">
      <t>トキ</t>
    </rPh>
    <rPh sb="2" eb="3">
      <t>キュウ</t>
    </rPh>
    <phoneticPr fontId="21"/>
  </si>
  <si>
    <t>／</t>
    <phoneticPr fontId="21"/>
  </si>
  <si>
    <t>～</t>
    <phoneticPr fontId="21"/>
  </si>
  <si>
    <t>「賃金支払日」を入力してください。（申請時点で、支払い済みの日付であること）</t>
    <rPh sb="1" eb="3">
      <t>チンギン</t>
    </rPh>
    <rPh sb="3" eb="6">
      <t>シハライビ</t>
    </rPh>
    <rPh sb="8" eb="10">
      <t>ニュウリョク</t>
    </rPh>
    <rPh sb="18" eb="20">
      <t>シンセイ</t>
    </rPh>
    <rPh sb="20" eb="22">
      <t>ジテン</t>
    </rPh>
    <rPh sb="24" eb="26">
      <t>シハラ</t>
    </rPh>
    <rPh sb="27" eb="28">
      <t>ズ</t>
    </rPh>
    <rPh sb="30" eb="32">
      <t>ヒヅケ</t>
    </rPh>
    <phoneticPr fontId="21"/>
  </si>
  <si>
    <t>　時給の場合…</t>
    <rPh sb="1" eb="3">
      <t>ジキュウ</t>
    </rPh>
    <rPh sb="4" eb="6">
      <t>バアイ</t>
    </rPh>
    <phoneticPr fontId="21"/>
  </si>
  <si>
    <t>「賃金計算期間」と「時間給または時間換算額」の欄を直接入力</t>
    <rPh sb="10" eb="13">
      <t>ジカンキュウ</t>
    </rPh>
    <rPh sb="16" eb="18">
      <t>ジカン</t>
    </rPh>
    <rPh sb="18" eb="21">
      <t>カンサンガク</t>
    </rPh>
    <rPh sb="23" eb="24">
      <t>ラン</t>
    </rPh>
    <phoneticPr fontId="21"/>
  </si>
  <si>
    <t>日　給</t>
    <rPh sb="0" eb="1">
      <t>ヒ</t>
    </rPh>
    <rPh sb="2" eb="3">
      <t>キュウ</t>
    </rPh>
    <phoneticPr fontId="21"/>
  </si>
  <si>
    <t>円／日</t>
    <rPh sb="1" eb="2">
      <t>ニチ</t>
    </rPh>
    <phoneticPr fontId="21"/>
  </si>
  <si>
    <t>月　給</t>
    <rPh sb="0" eb="1">
      <t>ツキ</t>
    </rPh>
    <rPh sb="2" eb="3">
      <t>キュウ</t>
    </rPh>
    <phoneticPr fontId="21"/>
  </si>
  <si>
    <t>円／月</t>
    <rPh sb="1" eb="2">
      <t>ツキ</t>
    </rPh>
    <phoneticPr fontId="21"/>
  </si>
  <si>
    <t>　してください。</t>
    <phoneticPr fontId="21"/>
  </si>
  <si>
    <t>年　俸</t>
    <rPh sb="0" eb="1">
      <t>ネン</t>
    </rPh>
    <rPh sb="2" eb="3">
      <t>ボウ</t>
    </rPh>
    <phoneticPr fontId="21"/>
  </si>
  <si>
    <t>円／年</t>
    <rPh sb="1" eb="2">
      <t>ネン</t>
    </rPh>
    <phoneticPr fontId="21"/>
  </si>
  <si>
    <t>　時給以外の場合…</t>
    <rPh sb="1" eb="3">
      <t>ジキュウ</t>
    </rPh>
    <rPh sb="3" eb="5">
      <t>イガイ</t>
    </rPh>
    <rPh sb="6" eb="8">
      <t>バアイ</t>
    </rPh>
    <phoneticPr fontId="21"/>
  </si>
  <si>
    <t>「賃金計算期間」と「賃金比較月の賃金」を入力してください。</t>
    <rPh sb="10" eb="12">
      <t>チンギン</t>
    </rPh>
    <rPh sb="12" eb="14">
      <t>ヒカク</t>
    </rPh>
    <rPh sb="14" eb="15">
      <t>ツキ</t>
    </rPh>
    <rPh sb="16" eb="18">
      <t>チンギン</t>
    </rPh>
    <phoneticPr fontId="21"/>
  </si>
  <si>
    <r>
      <t>歩合給</t>
    </r>
    <r>
      <rPr>
        <vertAlign val="superscript"/>
        <sz val="10.5"/>
        <color theme="1"/>
        <rFont val="ＭＳ 明朝"/>
        <family val="1"/>
        <charset val="128"/>
      </rPr>
      <t>※３</t>
    </r>
    <rPh sb="0" eb="3">
      <t>ブアイキュウ</t>
    </rPh>
    <phoneticPr fontId="21"/>
  </si>
  <si>
    <t>歩合給の場合は、固定給（該当する時給または日給、月給の「賃金計算期間」と「賃金</t>
    <rPh sb="4" eb="6">
      <t>バアイ</t>
    </rPh>
    <rPh sb="12" eb="14">
      <t>ガイトウ</t>
    </rPh>
    <rPh sb="16" eb="18">
      <t>ジキュウ</t>
    </rPh>
    <rPh sb="21" eb="23">
      <t>ニッキュウ</t>
    </rPh>
    <rPh sb="24" eb="26">
      <t>ゲッキュウ</t>
    </rPh>
    <rPh sb="28" eb="30">
      <t>チンギン</t>
    </rPh>
    <rPh sb="30" eb="34">
      <t>ケイサンキカン</t>
    </rPh>
    <rPh sb="37" eb="39">
      <t>チンギン</t>
    </rPh>
    <phoneticPr fontId="21"/>
  </si>
  <si>
    <t>※１　賃金比較月は補助対象期間最終月の１２か月前以降の支払日が属する月を記入すること。</t>
    <rPh sb="3" eb="5">
      <t>チンギン</t>
    </rPh>
    <rPh sb="5" eb="8">
      <t>ヒカクツキ</t>
    </rPh>
    <rPh sb="9" eb="11">
      <t>ホジョ</t>
    </rPh>
    <rPh sb="11" eb="13">
      <t>タイショウ</t>
    </rPh>
    <rPh sb="13" eb="15">
      <t>キカン</t>
    </rPh>
    <rPh sb="15" eb="17">
      <t>サイシュウ</t>
    </rPh>
    <rPh sb="17" eb="18">
      <t>ツキ</t>
    </rPh>
    <rPh sb="22" eb="23">
      <t>ゲツ</t>
    </rPh>
    <rPh sb="23" eb="24">
      <t>マエ</t>
    </rPh>
    <rPh sb="24" eb="26">
      <t>イコウ</t>
    </rPh>
    <rPh sb="27" eb="30">
      <t>シハライビ</t>
    </rPh>
    <rPh sb="31" eb="32">
      <t>ゾク</t>
    </rPh>
    <rPh sb="34" eb="35">
      <t>ツキ</t>
    </rPh>
    <rPh sb="36" eb="38">
      <t>キニュウ</t>
    </rPh>
    <phoneticPr fontId="21"/>
  </si>
  <si>
    <t>比較月の賃金」）と歩合給の欄を入力する必要があります。</t>
  </si>
  <si>
    <t>　（例）賃金比較月：Ｒ７年２月、賃金支払日：２月１０日、賃金計算期間：１/１～１/３１</t>
    <phoneticPr fontId="21"/>
  </si>
  <si>
    <t>※２　賃金比較月の賃金は、基本賃金に加え、住宅手当と職能手当を含むこと。</t>
    <phoneticPr fontId="21"/>
  </si>
  <si>
    <t>※３　歩合給は、固定給（時給または日給、月給）の入力をすること。</t>
  </si>
  <si>
    <t>入力が終わると、最低賃金チェックが表示されます（ＯＫまたはＮＧ）</t>
    <rPh sb="0" eb="2">
      <t>ニュウリョク</t>
    </rPh>
    <rPh sb="3" eb="4">
      <t>オ</t>
    </rPh>
    <rPh sb="8" eb="10">
      <t>サイテイ</t>
    </rPh>
    <rPh sb="10" eb="12">
      <t>チンギン</t>
    </rPh>
    <rPh sb="17" eb="19">
      <t>ヒョウジ</t>
    </rPh>
    <phoneticPr fontId="21"/>
  </si>
  <si>
    <t>時間給または時間給換算額</t>
    <rPh sb="0" eb="3">
      <t>ジカンキュウ</t>
    </rPh>
    <rPh sb="6" eb="8">
      <t>ジカン</t>
    </rPh>
    <rPh sb="8" eb="9">
      <t>キュウ</t>
    </rPh>
    <rPh sb="9" eb="12">
      <t>カンザンガク</t>
    </rPh>
    <phoneticPr fontId="21"/>
  </si>
  <si>
    <t>ＯＫと表示された場合　→　次の書類の準備に進んでください。</t>
    <rPh sb="3" eb="5">
      <t>ヒョウジ</t>
    </rPh>
    <rPh sb="8" eb="10">
      <t>バアイ</t>
    </rPh>
    <rPh sb="13" eb="14">
      <t>ツギ</t>
    </rPh>
    <rPh sb="15" eb="17">
      <t>ショルイ</t>
    </rPh>
    <rPh sb="18" eb="20">
      <t>ジュンビ</t>
    </rPh>
    <rPh sb="21" eb="22">
      <t>スス</t>
    </rPh>
    <phoneticPr fontId="21"/>
  </si>
  <si>
    <t>(※入力不要：自動計算)</t>
    <rPh sb="2" eb="4">
      <t>ニュウリョク</t>
    </rPh>
    <rPh sb="4" eb="6">
      <t>フヨウ</t>
    </rPh>
    <rPh sb="7" eb="11">
      <t>ジドウケイサン</t>
    </rPh>
    <phoneticPr fontId="21"/>
  </si>
  <si>
    <t>ＮＧと表示された場合　→　福岡県最低賃金を満たしてないため、補助金の申請は</t>
    <rPh sb="3" eb="5">
      <t>ヒョウジ</t>
    </rPh>
    <rPh sb="8" eb="10">
      <t>バアイ</t>
    </rPh>
    <rPh sb="13" eb="16">
      <t>フクオカケン</t>
    </rPh>
    <rPh sb="16" eb="20">
      <t>サイテイチンギン</t>
    </rPh>
    <rPh sb="21" eb="22">
      <t>ミ</t>
    </rPh>
    <rPh sb="30" eb="33">
      <t>ホジョキン</t>
    </rPh>
    <rPh sb="34" eb="36">
      <t>シンセイ</t>
    </rPh>
    <phoneticPr fontId="21"/>
  </si>
  <si>
    <t>できません。</t>
    <phoneticPr fontId="21"/>
  </si>
  <si>
    <t>最低賃金</t>
    <rPh sb="0" eb="4">
      <t>サイテイチンギン</t>
    </rPh>
    <phoneticPr fontId="21"/>
  </si>
  <si>
    <t>比較月</t>
    <rPh sb="0" eb="3">
      <t>ヒカクツキ</t>
    </rPh>
    <phoneticPr fontId="21"/>
  </si>
  <si>
    <t>R6年8月</t>
    <rPh sb="4" eb="5">
      <t>ガツ</t>
    </rPh>
    <phoneticPr fontId="21"/>
  </si>
  <si>
    <t>"IF(C31="第１回",$L$51:$L$58,(IF(C31="第２回",$L$59:$L$66,(IF(C31="第３回",$L$67:$L$74,(IF(C31="第４回",$L$75:$L$82,FALSE))))))))</t>
    <phoneticPr fontId="21"/>
  </si>
  <si>
    <t>第１回</t>
    <rPh sb="0" eb="1">
      <t>ダイ</t>
    </rPh>
    <rPh sb="2" eb="3">
      <t>カイ</t>
    </rPh>
    <phoneticPr fontId="21"/>
  </si>
  <si>
    <t>第２回</t>
    <rPh sb="0" eb="1">
      <t>ダイ</t>
    </rPh>
    <rPh sb="2" eb="3">
      <t>カイ</t>
    </rPh>
    <phoneticPr fontId="21"/>
  </si>
  <si>
    <t>R7年11月</t>
    <rPh sb="5" eb="6">
      <t>ガツ</t>
    </rPh>
    <phoneticPr fontId="21"/>
  </si>
  <si>
    <t>R7年12月</t>
    <rPh sb="5" eb="6">
      <t>ガツ</t>
    </rPh>
    <phoneticPr fontId="21"/>
  </si>
  <si>
    <t>第３回</t>
    <rPh sb="0" eb="1">
      <t>ダイ</t>
    </rPh>
    <rPh sb="2" eb="3">
      <t>カイ</t>
    </rPh>
    <phoneticPr fontId="21"/>
  </si>
  <si>
    <t>R8年1月</t>
    <rPh sb="4" eb="5">
      <t>ガツ</t>
    </rPh>
    <phoneticPr fontId="21"/>
  </si>
  <si>
    <t>第４回</t>
    <rPh sb="0" eb="1">
      <t>ダイ</t>
    </rPh>
    <rPh sb="2" eb="3">
      <t>カイ</t>
    </rPh>
    <phoneticPr fontId="21"/>
  </si>
  <si>
    <t>error</t>
    <phoneticPr fontId="21"/>
  </si>
  <si>
    <t>中小企業経営革新・賃上げ緊急支援補助金　賃金算出表（変更承認申請用）</t>
    <rPh sb="0" eb="2">
      <t>チュウショウ</t>
    </rPh>
    <rPh sb="2" eb="4">
      <t>キギョウ</t>
    </rPh>
    <rPh sb="4" eb="6">
      <t>ケイエイ</t>
    </rPh>
    <rPh sb="6" eb="8">
      <t>カクシン</t>
    </rPh>
    <rPh sb="9" eb="11">
      <t>チンア</t>
    </rPh>
    <rPh sb="12" eb="14">
      <t>キンキュウ</t>
    </rPh>
    <rPh sb="14" eb="16">
      <t>シエン</t>
    </rPh>
    <rPh sb="16" eb="19">
      <t>ホジョキン</t>
    </rPh>
    <rPh sb="20" eb="22">
      <t>チンギン</t>
    </rPh>
    <rPh sb="22" eb="24">
      <t>サンシュツ</t>
    </rPh>
    <rPh sb="24" eb="25">
      <t>ヒョウ</t>
    </rPh>
    <rPh sb="26" eb="28">
      <t>ヘンコウ</t>
    </rPh>
    <rPh sb="28" eb="30">
      <t>ショウニン</t>
    </rPh>
    <rPh sb="30" eb="32">
      <t>シンセイ</t>
    </rPh>
    <rPh sb="32" eb="33">
      <t>ヨウ</t>
    </rPh>
    <phoneticPr fontId="21"/>
  </si>
  <si>
    <t>様式第６号２（第１２条関係）</t>
    <phoneticPr fontId="21"/>
  </si>
  <si>
    <t>④賃上げ対象
  従業員※</t>
    <phoneticPr fontId="21"/>
  </si>
  <si>
    <t>賃上げ対象従業員の変更のとき（退職、病気による休職の場合に限る）</t>
    <rPh sb="0" eb="2">
      <t>チンア</t>
    </rPh>
    <rPh sb="3" eb="5">
      <t>タイショウ</t>
    </rPh>
    <rPh sb="5" eb="8">
      <t>ジュウギョウイン</t>
    </rPh>
    <rPh sb="9" eb="11">
      <t>ヘンコウ</t>
    </rPh>
    <rPh sb="15" eb="17">
      <t>タイショク</t>
    </rPh>
    <rPh sb="18" eb="20">
      <t>ビョウキ</t>
    </rPh>
    <rPh sb="23" eb="25">
      <t>キュウショク</t>
    </rPh>
    <rPh sb="26" eb="28">
      <t>バアイ</t>
    </rPh>
    <rPh sb="29" eb="30">
      <t>カギ</t>
    </rPh>
    <phoneticPr fontId="21"/>
  </si>
  <si>
    <t>事業の内容または経費の配分を変更するとき</t>
    <rPh sb="0" eb="2">
      <t>ジギョウ</t>
    </rPh>
    <rPh sb="3" eb="5">
      <t>ナイヨウ</t>
    </rPh>
    <rPh sb="8" eb="10">
      <t>ケイヒ</t>
    </rPh>
    <rPh sb="11" eb="13">
      <t>ハイブン</t>
    </rPh>
    <rPh sb="14" eb="16">
      <t>ヘンコウ</t>
    </rPh>
    <phoneticPr fontId="21"/>
  </si>
  <si>
    <t>①</t>
    <phoneticPr fontId="21"/>
  </si>
  <si>
    <t>②
③</t>
    <phoneticPr fontId="21"/>
  </si>
  <si>
    <t>④</t>
    <phoneticPr fontId="21"/>
  </si>
  <si>
    <t>入力してください。</t>
    <rPh sb="0" eb="2">
      <t>ニュウリョク</t>
    </rPh>
    <phoneticPr fontId="21"/>
  </si>
  <si>
    <t>センターから送付された「交付決定通知書」に記載されているので、確認して</t>
    <rPh sb="6" eb="8">
      <t>ソウフ</t>
    </rPh>
    <rPh sb="12" eb="19">
      <t>コウフケッテイツウチショ</t>
    </rPh>
    <rPh sb="21" eb="23">
      <t>キサイ</t>
    </rPh>
    <rPh sb="31" eb="33">
      <t>カクニン</t>
    </rPh>
    <phoneticPr fontId="21"/>
  </si>
  <si>
    <t>「賃金比較月」をプルダウンから選択してください。　</t>
    <rPh sb="1" eb="3">
      <t>チンギン</t>
    </rPh>
    <rPh sb="3" eb="5">
      <t>ヒカク</t>
    </rPh>
    <rPh sb="5" eb="6">
      <t>ツキ</t>
    </rPh>
    <rPh sb="15" eb="17">
      <t>センタク</t>
    </rPh>
    <phoneticPr fontId="25"/>
  </si>
  <si>
    <t>「生年月日」「採用年月日」「賃金（時給）」を入力してください</t>
    <rPh sb="1" eb="5">
      <t>セイネンガッピ</t>
    </rPh>
    <rPh sb="7" eb="9">
      <t>サイヨウ</t>
    </rPh>
    <rPh sb="9" eb="12">
      <t>ネンガッピ</t>
    </rPh>
    <rPh sb="14" eb="16">
      <t>チンギン</t>
    </rPh>
    <rPh sb="17" eb="19">
      <t>ジキュウ</t>
    </rPh>
    <rPh sb="22" eb="24">
      <t>ニュウリョク</t>
    </rPh>
    <phoneticPr fontId="2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</si>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</sst>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@\ "/>
    <numFmt numFmtId="177" formatCode="#,##0.0;[Red]\-#,##0.0"/>
    <numFmt numFmtId="178" formatCode="@\ \ "/>
    <numFmt numFmtId="179" formatCode="m/d;@"/>
    <numFmt numFmtId="180" formatCode="\ @\ \ "/>
    <numFmt numFmtId="181" formatCode="[DBNum3][$-411]ggge&quot;年&quot;m&quot;月&quot;d&quot;日&quot;;@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rgb="FF7030A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2"/>
    </xf>
    <xf numFmtId="0" fontId="19" fillId="0" borderId="0" xfId="0" applyFont="1" applyAlignment="1">
      <alignment horizontal="left" vertical="center" indent="3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13" xfId="0" applyFont="1" applyBorder="1" applyAlignment="1">
      <alignment vertical="center" wrapText="1"/>
    </xf>
    <xf numFmtId="0" fontId="18" fillId="0" borderId="11" xfId="0" applyFont="1" applyBorder="1" applyAlignment="1">
      <alignment horizontal="distributed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38" fontId="18" fillId="0" borderId="11" xfId="42" applyFont="1" applyBorder="1" applyAlignment="1">
      <alignment horizontal="right" vertical="center" wrapText="1"/>
    </xf>
    <xf numFmtId="38" fontId="18" fillId="0" borderId="16" xfId="42" applyFont="1" applyBorder="1" applyAlignment="1">
      <alignment horizontal="right" vertical="center" wrapText="1"/>
    </xf>
    <xf numFmtId="38" fontId="18" fillId="0" borderId="11" xfId="0" applyNumberFormat="1" applyFont="1" applyBorder="1" applyAlignment="1">
      <alignment horizontal="right" vertical="center" wrapText="1"/>
    </xf>
    <xf numFmtId="38" fontId="18" fillId="0" borderId="12" xfId="42" applyFont="1" applyBorder="1" applyAlignment="1">
      <alignment horizontal="right" vertical="center" wrapText="1"/>
    </xf>
    <xf numFmtId="38" fontId="18" fillId="0" borderId="13" xfId="42" applyFont="1" applyBorder="1" applyAlignment="1">
      <alignment horizontal="left" vertical="center" wrapText="1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14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vertical="distributed" wrapText="1"/>
    </xf>
    <xf numFmtId="0" fontId="22" fillId="0" borderId="0" xfId="0" applyFont="1" applyAlignment="1">
      <alignment vertical="top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8" fillId="0" borderId="0" xfId="0" applyFont="1" applyAlignment="1">
      <alignment horizontal="centerContinuous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8" fillId="0" borderId="0" xfId="0" applyFont="1" applyAlignment="1" applyProtection="1">
      <alignment horizontal="centerContinuous" vertical="center"/>
      <protection locked="0"/>
    </xf>
    <xf numFmtId="0" fontId="23" fillId="0" borderId="0" xfId="0" applyFont="1" applyProtection="1">
      <alignment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27" fillId="0" borderId="0" xfId="0" applyFont="1" applyProtection="1">
      <alignment vertical="center"/>
      <protection locked="0"/>
    </xf>
    <xf numFmtId="0" fontId="18" fillId="33" borderId="12" xfId="0" applyFont="1" applyFill="1" applyBorder="1" applyAlignment="1">
      <alignment horizontal="centerContinuous" vertical="center"/>
    </xf>
    <xf numFmtId="0" fontId="18" fillId="33" borderId="14" xfId="0" applyFont="1" applyFill="1" applyBorder="1" applyAlignment="1">
      <alignment horizontal="centerContinuous" vertical="center"/>
    </xf>
    <xf numFmtId="0" fontId="18" fillId="33" borderId="13" xfId="0" applyFont="1" applyFill="1" applyBorder="1" applyAlignment="1">
      <alignment horizontal="centerContinuous" vertical="center"/>
    </xf>
    <xf numFmtId="176" fontId="18" fillId="33" borderId="12" xfId="0" applyNumberFormat="1" applyFont="1" applyFill="1" applyBorder="1" applyAlignment="1">
      <alignment horizontal="centerContinuous" vertical="center"/>
    </xf>
    <xf numFmtId="38" fontId="18" fillId="33" borderId="13" xfId="42" applyFont="1" applyFill="1" applyBorder="1" applyAlignment="1">
      <alignment horizontal="centerContinuous" vertical="center"/>
    </xf>
    <xf numFmtId="38" fontId="18" fillId="33" borderId="11" xfId="42" applyFont="1" applyFill="1" applyBorder="1" applyAlignment="1">
      <alignment horizontal="centerContinuous" vertical="center"/>
    </xf>
    <xf numFmtId="0" fontId="18" fillId="33" borderId="12" xfId="0" applyFont="1" applyFill="1" applyBorder="1" applyAlignment="1">
      <alignment horizontal="left" vertical="center"/>
    </xf>
    <xf numFmtId="0" fontId="18" fillId="33" borderId="14" xfId="0" applyFont="1" applyFill="1" applyBorder="1">
      <alignment vertical="center"/>
    </xf>
    <xf numFmtId="0" fontId="18" fillId="33" borderId="13" xfId="0" applyFont="1" applyFill="1" applyBorder="1">
      <alignment vertical="center"/>
    </xf>
    <xf numFmtId="0" fontId="18" fillId="33" borderId="12" xfId="0" applyFont="1" applyFill="1" applyBorder="1">
      <alignment vertical="center"/>
    </xf>
    <xf numFmtId="0" fontId="18" fillId="0" borderId="26" xfId="42" applyNumberFormat="1" applyFont="1" applyFill="1" applyBorder="1" applyProtection="1">
      <alignment vertical="center"/>
      <protection locked="0"/>
    </xf>
    <xf numFmtId="38" fontId="18" fillId="33" borderId="14" xfId="42" applyFont="1" applyFill="1" applyBorder="1" applyAlignment="1">
      <alignment horizontal="center" vertical="center"/>
    </xf>
    <xf numFmtId="176" fontId="19" fillId="33" borderId="27" xfId="0" applyNumberFormat="1" applyFont="1" applyFill="1" applyBorder="1" applyAlignment="1">
      <alignment horizontal="center" vertical="center"/>
    </xf>
    <xf numFmtId="0" fontId="26" fillId="0" borderId="0" xfId="0" applyFont="1" applyAlignment="1" applyProtection="1">
      <alignment horizontal="right" vertical="center"/>
      <protection locked="0"/>
    </xf>
    <xf numFmtId="38" fontId="18" fillId="0" borderId="26" xfId="42" applyFont="1" applyFill="1" applyBorder="1" applyProtection="1">
      <alignment vertical="center"/>
      <protection locked="0"/>
    </xf>
    <xf numFmtId="177" fontId="18" fillId="33" borderId="26" xfId="42" applyNumberFormat="1" applyFont="1" applyFill="1" applyBorder="1">
      <alignment vertical="center"/>
    </xf>
    <xf numFmtId="177" fontId="18" fillId="0" borderId="26" xfId="42" applyNumberFormat="1" applyFont="1" applyFill="1" applyBorder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178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Continuous" vertical="center"/>
    </xf>
    <xf numFmtId="0" fontId="26" fillId="0" borderId="0" xfId="0" applyFont="1" applyAlignment="1">
      <alignment vertical="top"/>
    </xf>
    <xf numFmtId="0" fontId="28" fillId="0" borderId="0" xfId="0" applyFont="1" applyProtection="1">
      <alignment vertical="center"/>
      <protection locked="0"/>
    </xf>
    <xf numFmtId="0" fontId="18" fillId="33" borderId="19" xfId="0" applyFont="1" applyFill="1" applyBorder="1" applyAlignment="1">
      <alignment horizontal="centerContinuous" vertical="center"/>
    </xf>
    <xf numFmtId="0" fontId="18" fillId="33" borderId="21" xfId="0" applyFont="1" applyFill="1" applyBorder="1" applyAlignment="1">
      <alignment horizontal="centerContinuous" vertical="center"/>
    </xf>
    <xf numFmtId="0" fontId="18" fillId="33" borderId="19" xfId="0" applyFont="1" applyFill="1" applyBorder="1" applyAlignment="1">
      <alignment horizontal="left"/>
    </xf>
    <xf numFmtId="0" fontId="18" fillId="33" borderId="21" xfId="0" applyFont="1" applyFill="1" applyBorder="1" applyAlignment="1">
      <alignment horizontal="centerContinuous"/>
    </xf>
    <xf numFmtId="0" fontId="25" fillId="33" borderId="16" xfId="0" applyFont="1" applyFill="1" applyBorder="1" applyAlignment="1">
      <alignment horizontal="center"/>
    </xf>
    <xf numFmtId="0" fontId="26" fillId="0" borderId="0" xfId="0" applyFont="1" applyAlignment="1" applyProtection="1">
      <alignment vertical="top"/>
      <protection locked="0"/>
    </xf>
    <xf numFmtId="0" fontId="18" fillId="33" borderId="22" xfId="0" applyFont="1" applyFill="1" applyBorder="1" applyAlignment="1">
      <alignment horizontal="centerContinuous" vertical="center"/>
    </xf>
    <xf numFmtId="0" fontId="18" fillId="33" borderId="23" xfId="0" applyFont="1" applyFill="1" applyBorder="1" applyAlignment="1">
      <alignment horizontal="centerContinuous" vertical="center" shrinkToFit="1"/>
    </xf>
    <xf numFmtId="0" fontId="18" fillId="33" borderId="22" xfId="0" applyFont="1" applyFill="1" applyBorder="1" applyAlignment="1">
      <alignment horizontal="center" vertical="center"/>
    </xf>
    <xf numFmtId="0" fontId="18" fillId="33" borderId="23" xfId="0" applyFont="1" applyFill="1" applyBorder="1" applyAlignment="1">
      <alignment horizontal="right" vertical="center"/>
    </xf>
    <xf numFmtId="0" fontId="18" fillId="33" borderId="22" xfId="0" applyFont="1" applyFill="1" applyBorder="1" applyAlignment="1">
      <alignment horizontal="left" vertical="top"/>
    </xf>
    <xf numFmtId="0" fontId="18" fillId="33" borderId="23" xfId="0" applyFont="1" applyFill="1" applyBorder="1" applyAlignment="1">
      <alignment horizontal="centerContinuous" vertical="center"/>
    </xf>
    <xf numFmtId="0" fontId="25" fillId="33" borderId="17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top" indent="1"/>
      <protection locked="0"/>
    </xf>
    <xf numFmtId="0" fontId="19" fillId="33" borderId="24" xfId="0" applyFont="1" applyFill="1" applyBorder="1" applyAlignment="1">
      <alignment vertical="center" shrinkToFit="1"/>
    </xf>
    <xf numFmtId="0" fontId="19" fillId="33" borderId="15" xfId="0" applyFont="1" applyFill="1" applyBorder="1" applyAlignment="1">
      <alignment vertical="center" shrinkToFit="1"/>
    </xf>
    <xf numFmtId="0" fontId="29" fillId="33" borderId="18" xfId="0" applyFont="1" applyFill="1" applyBorder="1" applyAlignment="1">
      <alignment horizontal="center" vertical="center"/>
    </xf>
    <xf numFmtId="0" fontId="23" fillId="33" borderId="24" xfId="0" applyFont="1" applyFill="1" applyBorder="1">
      <alignment vertical="center"/>
    </xf>
    <xf numFmtId="0" fontId="23" fillId="33" borderId="15" xfId="0" applyFont="1" applyFill="1" applyBorder="1">
      <alignment vertical="center"/>
    </xf>
    <xf numFmtId="0" fontId="19" fillId="33" borderId="25" xfId="0" applyFont="1" applyFill="1" applyBorder="1" applyAlignment="1">
      <alignment horizontal="center" vertical="center" shrinkToFit="1"/>
    </xf>
    <xf numFmtId="0" fontId="23" fillId="33" borderId="25" xfId="0" applyFont="1" applyFill="1" applyBorder="1" applyAlignment="1">
      <alignment vertical="center" shrinkToFit="1"/>
    </xf>
    <xf numFmtId="0" fontId="25" fillId="33" borderId="24" xfId="0" applyFont="1" applyFill="1" applyBorder="1" applyAlignment="1">
      <alignment horizontal="center" vertical="center"/>
    </xf>
    <xf numFmtId="0" fontId="23" fillId="33" borderId="15" xfId="0" applyFont="1" applyFill="1" applyBorder="1" applyAlignment="1">
      <alignment horizontal="centerContinuous" vertical="center"/>
    </xf>
    <xf numFmtId="0" fontId="25" fillId="33" borderId="18" xfId="0" applyFont="1" applyFill="1" applyBorder="1" applyAlignment="1">
      <alignment horizontal="center" vertical="center"/>
    </xf>
    <xf numFmtId="0" fontId="24" fillId="0" borderId="0" xfId="43" applyAlignment="1" applyProtection="1">
      <alignment horizontal="left" vertical="center"/>
      <protection locked="0"/>
    </xf>
    <xf numFmtId="0" fontId="23" fillId="33" borderId="12" xfId="0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left" vertical="center"/>
    </xf>
    <xf numFmtId="0" fontId="18" fillId="0" borderId="11" xfId="0" applyFont="1" applyBorder="1" applyAlignment="1" applyProtection="1">
      <alignment horizontal="center" vertical="center"/>
      <protection locked="0"/>
    </xf>
    <xf numFmtId="179" fontId="18" fillId="0" borderId="14" xfId="0" quotePrefix="1" applyNumberFormat="1" applyFont="1" applyBorder="1" applyAlignment="1" applyProtection="1">
      <alignment horizontal="center" vertical="center" shrinkToFit="1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38" fontId="18" fillId="0" borderId="14" xfId="42" applyFont="1" applyBorder="1" applyProtection="1">
      <alignment vertical="center"/>
      <protection locked="0"/>
    </xf>
    <xf numFmtId="0" fontId="18" fillId="33" borderId="13" xfId="0" applyFont="1" applyFill="1" applyBorder="1" applyAlignment="1">
      <alignment horizontal="center" vertical="center"/>
    </xf>
    <xf numFmtId="0" fontId="25" fillId="33" borderId="11" xfId="0" applyFont="1" applyFill="1" applyBorder="1">
      <alignment vertical="center"/>
    </xf>
    <xf numFmtId="0" fontId="26" fillId="0" borderId="0" xfId="0" applyFont="1" applyAlignment="1">
      <alignment horizontal="left" vertical="center"/>
    </xf>
    <xf numFmtId="0" fontId="18" fillId="0" borderId="23" xfId="0" applyFont="1" applyBorder="1" applyProtection="1">
      <alignment vertical="center"/>
      <protection locked="0"/>
    </xf>
    <xf numFmtId="0" fontId="27" fillId="0" borderId="0" xfId="0" applyFont="1" applyAlignment="1" applyProtection="1">
      <protection locked="0"/>
    </xf>
    <xf numFmtId="38" fontId="18" fillId="0" borderId="12" xfId="42" applyFont="1" applyBorder="1" applyAlignment="1" applyProtection="1">
      <alignment horizontal="right" vertical="center"/>
      <protection locked="0"/>
    </xf>
    <xf numFmtId="0" fontId="18" fillId="33" borderId="14" xfId="0" quotePrefix="1" applyFont="1" applyFill="1" applyBorder="1" applyAlignment="1" applyProtection="1">
      <alignment horizontal="centerContinuous" vertical="center"/>
      <protection locked="0"/>
    </xf>
    <xf numFmtId="38" fontId="18" fillId="33" borderId="13" xfId="42" applyFont="1" applyFill="1" applyBorder="1" applyAlignment="1" applyProtection="1">
      <alignment horizontal="centerContinuous" vertical="center"/>
      <protection locked="0"/>
    </xf>
    <xf numFmtId="38" fontId="18" fillId="33" borderId="14" xfId="0" applyNumberFormat="1" applyFont="1" applyFill="1" applyBorder="1" applyAlignment="1">
      <alignment horizontal="right" vertical="center"/>
    </xf>
    <xf numFmtId="38" fontId="18" fillId="33" borderId="14" xfId="42" applyFont="1" applyFill="1" applyBorder="1" applyAlignment="1">
      <alignment horizontal="right" vertical="center"/>
    </xf>
    <xf numFmtId="38" fontId="19" fillId="0" borderId="12" xfId="42" applyFont="1" applyBorder="1" applyAlignment="1" applyProtection="1">
      <alignment horizontal="right" vertical="center"/>
      <protection locked="0"/>
    </xf>
    <xf numFmtId="0" fontId="18" fillId="33" borderId="13" xfId="0" applyFont="1" applyFill="1" applyBorder="1" applyAlignment="1">
      <alignment horizontal="left" vertical="center" shrinkToFit="1"/>
    </xf>
    <xf numFmtId="0" fontId="19" fillId="0" borderId="0" xfId="0" applyFont="1" applyAlignment="1">
      <alignment horizontal="left" vertical="top"/>
    </xf>
    <xf numFmtId="38" fontId="25" fillId="0" borderId="0" xfId="42" applyFont="1">
      <alignment vertical="center"/>
    </xf>
    <xf numFmtId="179" fontId="19" fillId="0" borderId="0" xfId="0" quotePrefix="1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79" fontId="23" fillId="0" borderId="0" xfId="0" quotePrefix="1" applyNumberFormat="1" applyFont="1" applyAlignment="1">
      <alignment horizontal="center" vertical="center"/>
    </xf>
    <xf numFmtId="0" fontId="25" fillId="0" borderId="31" xfId="0" applyFont="1" applyBorder="1" applyAlignment="1">
      <alignment vertical="center" wrapText="1"/>
    </xf>
    <xf numFmtId="0" fontId="18" fillId="33" borderId="10" xfId="0" applyFont="1" applyFill="1" applyBorder="1" applyAlignment="1">
      <alignment horizontal="left" vertical="center"/>
    </xf>
    <xf numFmtId="0" fontId="18" fillId="33" borderId="10" xfId="0" applyFont="1" applyFill="1" applyBorder="1" applyAlignment="1">
      <alignment horizontal="centerContinuous" vertical="center" shrinkToFit="1"/>
    </xf>
    <xf numFmtId="0" fontId="18" fillId="33" borderId="10" xfId="0" applyFont="1" applyFill="1" applyBorder="1" applyAlignment="1">
      <alignment horizontal="center" vertical="center"/>
    </xf>
    <xf numFmtId="0" fontId="31" fillId="0" borderId="32" xfId="0" applyFont="1" applyBorder="1">
      <alignment vertical="center"/>
    </xf>
    <xf numFmtId="0" fontId="26" fillId="0" borderId="0" xfId="0" applyFont="1" applyAlignment="1" applyProtection="1">
      <alignment horizontal="left" vertical="center" indent="5"/>
      <protection locked="0"/>
    </xf>
    <xf numFmtId="0" fontId="23" fillId="0" borderId="25" xfId="0" applyFont="1" applyBorder="1">
      <alignment vertical="center"/>
    </xf>
    <xf numFmtId="0" fontId="25" fillId="0" borderId="25" xfId="0" applyFont="1" applyBorder="1">
      <alignment vertical="center"/>
    </xf>
    <xf numFmtId="0" fontId="23" fillId="0" borderId="20" xfId="0" applyFont="1" applyBorder="1">
      <alignment vertical="center"/>
    </xf>
    <xf numFmtId="38" fontId="23" fillId="0" borderId="20" xfId="42" applyFont="1" applyBorder="1">
      <alignment vertical="center"/>
    </xf>
    <xf numFmtId="38" fontId="23" fillId="0" borderId="0" xfId="42" applyFont="1">
      <alignment vertical="center"/>
    </xf>
    <xf numFmtId="180" fontId="23" fillId="0" borderId="0" xfId="0" applyNumberFormat="1" applyFont="1">
      <alignment vertical="center"/>
    </xf>
    <xf numFmtId="38" fontId="18" fillId="0" borderId="12" xfId="42" applyFont="1" applyBorder="1" applyAlignment="1">
      <alignment horizontal="right" vertical="center" wrapText="1"/>
    </xf>
    <xf numFmtId="38" fontId="18" fillId="0" borderId="14" xfId="42" applyFont="1" applyBorder="1" applyAlignment="1">
      <alignment horizontal="righ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right" vertical="center" wrapText="1"/>
    </xf>
    <xf numFmtId="0" fontId="18" fillId="0" borderId="14" xfId="0" applyFont="1" applyBorder="1" applyAlignment="1">
      <alignment horizontal="right" vertical="center" wrapText="1"/>
    </xf>
    <xf numFmtId="0" fontId="18" fillId="0" borderId="13" xfId="0" applyFont="1" applyBorder="1" applyAlignment="1">
      <alignment horizontal="righ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181" fontId="18" fillId="0" borderId="12" xfId="0" applyNumberFormat="1" applyFont="1" applyBorder="1" applyAlignment="1" applyProtection="1">
      <alignment horizontal="center" vertical="center" shrinkToFit="1"/>
      <protection locked="0"/>
    </xf>
    <xf numFmtId="181" fontId="18" fillId="0" borderId="14" xfId="0" applyNumberFormat="1" applyFont="1" applyBorder="1" applyAlignment="1" applyProtection="1">
      <alignment horizontal="center" vertical="center" shrinkToFit="1"/>
      <protection locked="0"/>
    </xf>
    <xf numFmtId="181" fontId="18" fillId="0" borderId="13" xfId="0" applyNumberFormat="1" applyFont="1" applyBorder="1" applyAlignment="1" applyProtection="1">
      <alignment horizontal="center" vertical="center" shrinkToFit="1"/>
      <protection locked="0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81" fontId="18" fillId="0" borderId="0" xfId="0" applyNumberFormat="1" applyFont="1" applyBorder="1" applyAlignment="1" applyProtection="1">
      <alignment horizontal="right" vertical="center" shrinkToFit="1"/>
      <protection locked="0"/>
    </xf>
    <xf numFmtId="0" fontId="18" fillId="0" borderId="0" xfId="0" applyFont="1" applyAlignment="1">
      <alignment horizontal="distributed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distributed" vertical="center"/>
    </xf>
    <xf numFmtId="0" fontId="18" fillId="0" borderId="0" xfId="0" applyFont="1" applyAlignment="1">
      <alignment horizontal="center" vertical="center" wrapText="1"/>
    </xf>
    <xf numFmtId="38" fontId="18" fillId="0" borderId="16" xfId="42" applyFont="1" applyBorder="1" applyAlignment="1" applyProtection="1">
      <alignment horizontal="right" vertical="center" wrapText="1"/>
      <protection locked="0"/>
    </xf>
    <xf numFmtId="38" fontId="18" fillId="0" borderId="18" xfId="42" applyFont="1" applyBorder="1" applyAlignment="1" applyProtection="1">
      <alignment horizontal="right" vertical="center" wrapText="1"/>
      <protection locked="0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24" xfId="0" applyFont="1" applyBorder="1" applyAlignment="1">
      <alignment horizontal="right" vertical="top" wrapText="1"/>
    </xf>
    <xf numFmtId="0" fontId="18" fillId="0" borderId="25" xfId="0" applyFont="1" applyBorder="1" applyAlignment="1">
      <alignment horizontal="right" vertical="top" wrapText="1"/>
    </xf>
    <xf numFmtId="0" fontId="18" fillId="0" borderId="15" xfId="0" applyFont="1" applyBorder="1" applyAlignment="1">
      <alignment horizontal="right" vertical="top" wrapText="1"/>
    </xf>
    <xf numFmtId="0" fontId="18" fillId="0" borderId="19" xfId="0" applyFont="1" applyBorder="1" applyAlignment="1">
      <alignment horizontal="right" vertical="top" wrapText="1"/>
    </xf>
    <xf numFmtId="0" fontId="18" fillId="0" borderId="20" xfId="0" applyFont="1" applyBorder="1" applyAlignment="1">
      <alignment horizontal="right" vertical="top" wrapText="1"/>
    </xf>
    <xf numFmtId="0" fontId="18" fillId="0" borderId="21" xfId="0" applyFont="1" applyBorder="1" applyAlignment="1">
      <alignment horizontal="right" vertical="top" wrapText="1"/>
    </xf>
    <xf numFmtId="38" fontId="30" fillId="33" borderId="10" xfId="42" applyFont="1" applyFill="1" applyBorder="1" applyAlignment="1">
      <alignment horizontal="right" vertical="center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56" fontId="18" fillId="0" borderId="12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 shrinkToFit="1"/>
      <protection locked="0"/>
    </xf>
    <xf numFmtId="0" fontId="29" fillId="33" borderId="24" xfId="0" applyFont="1" applyFill="1" applyBorder="1" applyAlignment="1">
      <alignment horizontal="center" vertical="center" shrinkToFit="1"/>
    </xf>
    <xf numFmtId="0" fontId="29" fillId="33" borderId="25" xfId="0" applyFont="1" applyFill="1" applyBorder="1" applyAlignment="1">
      <alignment horizontal="center" vertical="center" shrinkToFit="1"/>
    </xf>
    <xf numFmtId="0" fontId="18" fillId="33" borderId="28" xfId="0" applyFont="1" applyFill="1" applyBorder="1" applyAlignment="1">
      <alignment horizontal="center" vertical="center"/>
    </xf>
    <xf numFmtId="0" fontId="18" fillId="33" borderId="29" xfId="0" applyFont="1" applyFill="1" applyBorder="1" applyAlignment="1">
      <alignment horizontal="center" vertical="center"/>
    </xf>
    <xf numFmtId="0" fontId="18" fillId="33" borderId="30" xfId="0" applyFont="1" applyFill="1" applyBorder="1" applyAlignment="1">
      <alignment horizontal="center" vertical="center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shrinkToFit="1"/>
    </xf>
    <xf numFmtId="0" fontId="18" fillId="33" borderId="20" xfId="0" applyFont="1" applyFill="1" applyBorder="1" applyAlignment="1">
      <alignment horizontal="center" shrinkToFit="1"/>
    </xf>
    <xf numFmtId="0" fontId="18" fillId="33" borderId="21" xfId="0" applyFont="1" applyFill="1" applyBorder="1" applyAlignment="1">
      <alignment horizontal="center" shrinkToFi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wrapText="1"/>
    </xf>
    <xf numFmtId="0" fontId="18" fillId="33" borderId="20" xfId="0" applyFont="1" applyFill="1" applyBorder="1" applyAlignment="1">
      <alignment horizontal="center" wrapText="1"/>
    </xf>
    <xf numFmtId="0" fontId="18" fillId="33" borderId="22" xfId="0" applyFont="1" applyFill="1" applyBorder="1" applyAlignment="1">
      <alignment horizontal="center" wrapText="1"/>
    </xf>
    <xf numFmtId="0" fontId="18" fillId="33" borderId="0" xfId="0" applyFont="1" applyFill="1" applyAlignment="1">
      <alignment horizontal="center" wrapText="1"/>
    </xf>
    <xf numFmtId="0" fontId="29" fillId="33" borderId="22" xfId="0" applyFont="1" applyFill="1" applyBorder="1" applyAlignment="1">
      <alignment horizontal="center" vertical="center"/>
    </xf>
    <xf numFmtId="0" fontId="29" fillId="33" borderId="0" xfId="0" applyFont="1" applyFill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3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472441</xdr:colOff>
      <xdr:row>18</xdr:row>
      <xdr:rowOff>213360</xdr:rowOff>
    </xdr:from>
    <xdr:to>
      <xdr:col>19</xdr:col>
      <xdr:colOff>106680</xdr:colOff>
      <xdr:row>21</xdr:row>
      <xdr:rowOff>167640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81801" y="3680460"/>
          <a:ext cx="5577839" cy="670560"/>
        </a:xfrm>
        <a:prstGeom prst="wedgeRectCallout">
          <a:avLst>
            <a:gd name="adj1" fmla="val -55742"/>
            <a:gd name="adj2" fmla="val 19783"/>
          </a:avLst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403860</xdr:colOff>
      <xdr:row>26</xdr:row>
      <xdr:rowOff>22860</xdr:rowOff>
    </xdr:from>
    <xdr:to>
      <xdr:col>19</xdr:col>
      <xdr:colOff>38099</xdr:colOff>
      <xdr:row>26</xdr:row>
      <xdr:rowOff>457200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6713220" y="5417820"/>
          <a:ext cx="5577839" cy="434340"/>
        </a:xfrm>
        <a:prstGeom prst="wedgeRectCallout">
          <a:avLst>
            <a:gd name="adj1" fmla="val -55742"/>
            <a:gd name="adj2" fmla="val 19783"/>
          </a:avLst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411480</xdr:colOff>
      <xdr:row>29</xdr:row>
      <xdr:rowOff>198120</xdr:rowOff>
    </xdr:from>
    <xdr:to>
      <xdr:col>19</xdr:col>
      <xdr:colOff>45719</xdr:colOff>
      <xdr:row>33</xdr:row>
      <xdr:rowOff>99060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6438900" y="7216140"/>
          <a:ext cx="5577839" cy="1059180"/>
        </a:xfrm>
        <a:prstGeom prst="wedgeRectCallout">
          <a:avLst>
            <a:gd name="adj1" fmla="val -55195"/>
            <a:gd name="adj2" fmla="val -23667"/>
          </a:avLst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441961</xdr:colOff>
      <xdr:row>42</xdr:row>
      <xdr:rowOff>236220</xdr:rowOff>
    </xdr:from>
    <xdr:to>
      <xdr:col>19</xdr:col>
      <xdr:colOff>38101</xdr:colOff>
      <xdr:row>44</xdr:row>
      <xdr:rowOff>83820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6751321" y="10515600"/>
          <a:ext cx="5539740" cy="434340"/>
        </a:xfrm>
        <a:prstGeom prst="wedgeRectCallout">
          <a:avLst>
            <a:gd name="adj1" fmla="val -56015"/>
            <a:gd name="adj2" fmla="val -24076"/>
          </a:avLst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396240</xdr:colOff>
      <xdr:row>27</xdr:row>
      <xdr:rowOff>68580</xdr:rowOff>
    </xdr:from>
    <xdr:to>
      <xdr:col>19</xdr:col>
      <xdr:colOff>30479</xdr:colOff>
      <xdr:row>27</xdr:row>
      <xdr:rowOff>594360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309360" y="5966460"/>
          <a:ext cx="5577839" cy="525780"/>
        </a:xfrm>
        <a:prstGeom prst="wedgeRectCallout">
          <a:avLst>
            <a:gd name="adj1" fmla="val -55879"/>
            <a:gd name="adj2" fmla="val 23215"/>
          </a:avLst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457200</xdr:colOff>
      <xdr:row>12</xdr:row>
      <xdr:rowOff>144780</xdr:rowOff>
    </xdr:from>
    <xdr:to>
      <xdr:col>19</xdr:col>
      <xdr:colOff>91439</xdr:colOff>
      <xdr:row>15</xdr:row>
      <xdr:rowOff>144780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6370320" y="2362200"/>
          <a:ext cx="5577839" cy="640080"/>
        </a:xfrm>
        <a:prstGeom prst="wedgeRectCallout">
          <a:avLst>
            <a:gd name="adj1" fmla="val -55742"/>
            <a:gd name="adj2" fmla="val 19783"/>
          </a:avLst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205740</xdr:colOff>
      <xdr:row>4</xdr:row>
      <xdr:rowOff>259080</xdr:rowOff>
    </xdr:from>
    <xdr:to>
      <xdr:col>13</xdr:col>
      <xdr:colOff>114300</xdr:colOff>
      <xdr:row>6</xdr:row>
      <xdr:rowOff>45720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2217420" y="1188720"/>
          <a:ext cx="3276600" cy="33528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時給　　</a:t>
          </a:r>
          <a:r>
            <a:rPr kumimoji="1" lang="ja-JP" altLang="en-US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日給　　 月給</a:t>
          </a:r>
          <a:r>
            <a:rPr kumimoji="1" lang="ja-JP" altLang="en-US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 年俸　　  歩合給）</a:t>
          </a:r>
        </a:p>
      </xdr:txBody>
    </xdr:sp>
    <xdr:clientData/>
  </xdr:twoCellAnchor>
  <xdr:twoCellAnchor>
    <xdr:from>
      <xdr:col>20</xdr:col>
      <xdr:colOff>55245</xdr:colOff>
      <xdr:row>32</xdr:row>
      <xdr:rowOff>57150</xdr:rowOff>
    </xdr:from>
    <xdr:to>
      <xdr:col>20</xdr:col>
      <xdr:colOff>108585</xdr:colOff>
      <xdr:row>34</xdr:row>
      <xdr:rowOff>123000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7286625" y="6884670"/>
          <a:ext cx="53340" cy="50781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327660</xdr:colOff>
      <xdr:row>3</xdr:row>
      <xdr:rowOff>178526</xdr:rowOff>
    </xdr:from>
    <xdr:to>
      <xdr:col>28</xdr:col>
      <xdr:colOff>601393</xdr:colOff>
      <xdr:row>8</xdr:row>
      <xdr:rowOff>76200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6652260" y="925286"/>
          <a:ext cx="6057313" cy="1048294"/>
        </a:xfrm>
        <a:prstGeom prst="wedgeRectCallout">
          <a:avLst>
            <a:gd name="adj1" fmla="val -53855"/>
            <a:gd name="adj2" fmla="val -24306"/>
          </a:avLst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350520</xdr:colOff>
      <xdr:row>12</xdr:row>
      <xdr:rowOff>152400</xdr:rowOff>
    </xdr:from>
    <xdr:to>
      <xdr:col>28</xdr:col>
      <xdr:colOff>609600</xdr:colOff>
      <xdr:row>19</xdr:row>
      <xdr:rowOff>99060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6675120" y="3147060"/>
          <a:ext cx="6042660" cy="1409700"/>
        </a:xfrm>
        <a:prstGeom prst="wedgeRectCallout">
          <a:avLst>
            <a:gd name="adj1" fmla="val -53198"/>
            <a:gd name="adj2" fmla="val -22703"/>
          </a:avLst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25</xdr:row>
      <xdr:rowOff>114300</xdr:rowOff>
    </xdr:from>
    <xdr:to>
      <xdr:col>28</xdr:col>
      <xdr:colOff>604052</xdr:colOff>
      <xdr:row>37</xdr:row>
      <xdr:rowOff>38100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7101840" y="5684520"/>
          <a:ext cx="5610392" cy="2247900"/>
        </a:xfrm>
        <a:prstGeom prst="wedgeRectCallout">
          <a:avLst>
            <a:gd name="adj1" fmla="val -53199"/>
            <a:gd name="adj2" fmla="val -24925"/>
          </a:avLst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186690</xdr:colOff>
      <xdr:row>38</xdr:row>
      <xdr:rowOff>106679</xdr:rowOff>
    </xdr:from>
    <xdr:to>
      <xdr:col>28</xdr:col>
      <xdr:colOff>599949</xdr:colOff>
      <xdr:row>44</xdr:row>
      <xdr:rowOff>144780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7090410" y="8183879"/>
          <a:ext cx="5617719" cy="1356361"/>
        </a:xfrm>
        <a:prstGeom prst="wedgeRectCallout">
          <a:avLst>
            <a:gd name="adj1" fmla="val -52898"/>
            <a:gd name="adj2" fmla="val -21640"/>
          </a:avLst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7</xdr:row>
      <xdr:rowOff>76200</xdr:rowOff>
    </xdr:from>
    <xdr:to>
      <xdr:col>13</xdr:col>
      <xdr:colOff>398145</xdr:colOff>
      <xdr:row>12</xdr:row>
      <xdr:rowOff>28575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0" y="1699260"/>
          <a:ext cx="5777865" cy="1323975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ja-JP" sz="9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【参考：時間給換算額の入力の手順】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14935" algn="l"/>
          <a:r>
            <a:rPr lang="ja-JP" sz="9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１　所定労働時間の算出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29870" indent="-229870" algn="l"/>
          <a:r>
            <a:rPr lang="ja-JP" sz="9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　　　賃上げ対象従業員の該当する賃金体系に応じて「労働時間（日）数」を入力する。（時給の場合は、</a:t>
          </a:r>
          <a:r>
            <a:rPr lang="en-US" altLang="ja-JP" sz="9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               </a:t>
          </a:r>
        </a:p>
        <a:p>
          <a:pPr marL="229870" indent="-229870" algn="l"/>
          <a:r>
            <a:rPr lang="en-US" altLang="ja-JP" sz="900" kern="100" baseline="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     </a:t>
          </a:r>
          <a:r>
            <a:rPr lang="ja-JP" sz="9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入力不要）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14935" algn="l"/>
          <a:r>
            <a:rPr lang="ja-JP" sz="9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２　時間給換算額の算出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/>
          <a:r>
            <a:rPr lang="ja-JP" sz="9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　　　該当する賃金体系の「申請回」及び「賃金比較月」をプルダウンから選択する。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29870" indent="-229870" algn="l"/>
          <a:r>
            <a:rPr lang="ja-JP" sz="9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　　　</a:t>
          </a:r>
          <a:r>
            <a:rPr lang="ja-JP" altLang="en-US" sz="9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「賃金支払日」</a:t>
          </a:r>
          <a:r>
            <a:rPr lang="ja-JP" sz="9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「賃金計算期間」、「賃金比較月の賃金」を添付する賃金台帳の記載内容をもとに入力する。（時給の場合は、「時間給換算額」欄にそのまま入力）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</xdr:row>
          <xdr:rowOff>257175</xdr:rowOff>
        </xdr:from>
        <xdr:to>
          <xdr:col>5</xdr:col>
          <xdr:colOff>285750</xdr:colOff>
          <xdr:row>6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</xdr:row>
          <xdr:rowOff>266700</xdr:rowOff>
        </xdr:from>
        <xdr:to>
          <xdr:col>7</xdr:col>
          <xdr:colOff>276225</xdr:colOff>
          <xdr:row>6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</xdr:row>
          <xdr:rowOff>0</xdr:rowOff>
        </xdr:from>
        <xdr:to>
          <xdr:col>9</xdr:col>
          <xdr:colOff>133350</xdr:colOff>
          <xdr:row>6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4</xdr:row>
          <xdr:rowOff>266700</xdr:rowOff>
        </xdr:from>
        <xdr:to>
          <xdr:col>10</xdr:col>
          <xdr:colOff>247650</xdr:colOff>
          <xdr:row>6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552450</xdr:colOff>
          <xdr:row>4</xdr:row>
          <xdr:rowOff>266700</xdr:rowOff>
        </xdr:from>
        <xdr:to>
          <xdr:col>11</xdr:col>
          <xdr:colOff>219075</xdr:colOff>
          <xdr:row>6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joho-fukuoka.or.jp/chinage/think.pdf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0FED0-3406-4766-B43C-2F047509BD3B}">
  <dimension ref="A1:U56"/>
  <sheetViews>
    <sheetView showGridLines="0" tabSelected="1" workbookViewId="0">
      <selection activeCell="G9" sqref="G9"/>
    </sheetView>
  </sheetViews>
  <sheetFormatPr defaultRowHeight="18.75" x14ac:dyDescent="0.4"/>
  <cols>
    <col min="1" max="1" width="10.375" customWidth="1"/>
    <col min="2" max="2" width="4.875" customWidth="1"/>
    <col min="3" max="3" width="12.5" customWidth="1"/>
    <col min="4" max="4" width="4.5" customWidth="1"/>
    <col min="5" max="5" width="5.25" customWidth="1"/>
    <col min="6" max="6" width="10.25" customWidth="1"/>
    <col min="7" max="7" width="11.25" customWidth="1"/>
    <col min="8" max="9" width="10" customWidth="1"/>
    <col min="10" max="10" width="6.75" bestFit="1" customWidth="1"/>
    <col min="11" max="11" width="2.25" customWidth="1"/>
    <col min="19" max="19" width="7.25" customWidth="1"/>
    <col min="20" max="20" width="2" customWidth="1"/>
  </cols>
  <sheetData>
    <row r="1" spans="1:12" ht="18" customHeight="1" x14ac:dyDescent="0.4">
      <c r="A1" s="8" t="s">
        <v>11</v>
      </c>
      <c r="B1" s="8"/>
      <c r="C1" s="8"/>
      <c r="D1" s="8"/>
      <c r="E1" s="8"/>
      <c r="F1" s="8"/>
      <c r="G1" s="8"/>
      <c r="H1" s="8"/>
      <c r="I1" s="8"/>
    </row>
    <row r="2" spans="1:12" ht="18" customHeight="1" x14ac:dyDescent="0.4">
      <c r="A2" s="146" t="s">
        <v>174</v>
      </c>
      <c r="B2" s="146"/>
      <c r="C2" s="146"/>
      <c r="D2" s="146"/>
      <c r="E2" s="146"/>
      <c r="F2" s="146"/>
      <c r="G2" s="146"/>
      <c r="H2" s="146"/>
      <c r="I2" s="146"/>
    </row>
    <row r="3" spans="1:12" ht="7.15" customHeight="1" x14ac:dyDescent="0.4">
      <c r="A3" s="2"/>
      <c r="B3" s="2"/>
    </row>
    <row r="4" spans="1:12" ht="16.899999999999999" customHeight="1" x14ac:dyDescent="0.4">
      <c r="A4" s="2" t="s">
        <v>1</v>
      </c>
      <c r="B4" s="2"/>
    </row>
    <row r="5" spans="1:12" ht="16.899999999999999" customHeight="1" x14ac:dyDescent="0.4">
      <c r="A5" s="2" t="s">
        <v>8</v>
      </c>
      <c r="B5" s="2"/>
    </row>
    <row r="6" spans="1:12" ht="9" customHeight="1" x14ac:dyDescent="0.4">
      <c r="A6" s="2"/>
      <c r="B6" s="2"/>
    </row>
    <row r="7" spans="1:12" ht="15" customHeight="1" x14ac:dyDescent="0.4">
      <c r="B7" s="8"/>
      <c r="C7" s="8"/>
      <c r="D7" s="8"/>
      <c r="E7" s="147" t="s">
        <v>10</v>
      </c>
      <c r="F7" s="147"/>
      <c r="G7" s="123"/>
      <c r="H7" s="8"/>
      <c r="I7" s="8"/>
    </row>
    <row r="8" spans="1:12" ht="15" customHeight="1" x14ac:dyDescent="0.4">
      <c r="B8" s="8"/>
      <c r="C8" s="8"/>
      <c r="D8" s="8"/>
      <c r="E8" s="147" t="s">
        <v>12</v>
      </c>
      <c r="F8" s="147"/>
      <c r="G8" s="123"/>
      <c r="H8" s="8"/>
      <c r="I8" s="8"/>
    </row>
    <row r="9" spans="1:12" ht="15" customHeight="1" x14ac:dyDescent="0.4">
      <c r="B9" s="8"/>
      <c r="C9" s="8"/>
      <c r="D9" s="8"/>
      <c r="E9" s="147" t="s">
        <v>13</v>
      </c>
      <c r="F9" s="147"/>
      <c r="G9" s="123"/>
      <c r="H9" s="8"/>
      <c r="I9" s="8"/>
    </row>
    <row r="10" spans="1:12" ht="15" customHeight="1" x14ac:dyDescent="0.4">
      <c r="A10" s="148" t="s">
        <v>9</v>
      </c>
      <c r="B10" s="148"/>
      <c r="C10" s="148"/>
      <c r="D10" s="148"/>
      <c r="E10" s="148"/>
      <c r="F10" s="148"/>
      <c r="G10" s="148"/>
      <c r="H10" s="148"/>
      <c r="I10" s="148"/>
    </row>
    <row r="11" spans="1:12" ht="13.15" customHeight="1" x14ac:dyDescent="0.4">
      <c r="A11" s="1"/>
      <c r="B11" s="1"/>
    </row>
    <row r="12" spans="1:12" ht="15.6" customHeight="1" x14ac:dyDescent="0.4">
      <c r="B12" s="8"/>
      <c r="C12" s="150" t="s">
        <v>14</v>
      </c>
      <c r="D12" s="150"/>
      <c r="E12" s="150"/>
      <c r="F12" s="150"/>
      <c r="G12" s="150"/>
      <c r="H12" s="8"/>
      <c r="I12" s="8"/>
    </row>
    <row r="13" spans="1:12" ht="15.6" customHeight="1" x14ac:dyDescent="0.4">
      <c r="B13" s="8"/>
      <c r="C13" s="150" t="s">
        <v>15</v>
      </c>
      <c r="D13" s="150"/>
      <c r="E13" s="150"/>
      <c r="F13" s="150"/>
      <c r="G13" s="150"/>
      <c r="H13" s="8"/>
      <c r="I13" s="8"/>
    </row>
    <row r="14" spans="1:12" x14ac:dyDescent="0.4">
      <c r="A14" s="1"/>
      <c r="B14" s="1"/>
      <c r="K14" s="20" t="s">
        <v>59</v>
      </c>
      <c r="L14" s="20" t="s">
        <v>171</v>
      </c>
    </row>
    <row r="15" spans="1:12" ht="16.899999999999999" customHeight="1" x14ac:dyDescent="0.4">
      <c r="A15" s="147" t="s">
        <v>57</v>
      </c>
      <c r="B15" s="147"/>
      <c r="C15" s="147"/>
      <c r="D15" s="147"/>
      <c r="E15" s="147"/>
      <c r="F15" s="147"/>
      <c r="G15" s="147"/>
      <c r="H15" s="147"/>
      <c r="I15" s="147"/>
      <c r="L15" s="20" t="s">
        <v>170</v>
      </c>
    </row>
    <row r="16" spans="1:12" ht="16.899999999999999" customHeight="1" x14ac:dyDescent="0.4">
      <c r="A16" s="147" t="s">
        <v>58</v>
      </c>
      <c r="B16" s="147"/>
      <c r="C16" s="147"/>
      <c r="D16" s="147"/>
      <c r="E16" s="147"/>
      <c r="F16" s="147"/>
      <c r="G16" s="147"/>
      <c r="H16" s="147"/>
      <c r="I16" s="147"/>
    </row>
    <row r="17" spans="1:21" ht="16.899999999999999" customHeight="1" x14ac:dyDescent="0.4">
      <c r="A17" s="150" t="s">
        <v>56</v>
      </c>
      <c r="B17" s="150"/>
      <c r="C17" s="150"/>
      <c r="D17" s="150"/>
      <c r="E17" s="150"/>
      <c r="F17" s="150"/>
      <c r="G17" s="150"/>
      <c r="H17" s="6"/>
      <c r="I17" s="6"/>
    </row>
    <row r="18" spans="1:21" ht="14.45" customHeight="1" x14ac:dyDescent="0.4">
      <c r="A18" s="1"/>
      <c r="B18" s="1"/>
    </row>
    <row r="19" spans="1:21" ht="20.45" customHeight="1" x14ac:dyDescent="0.4">
      <c r="A19" s="151" t="s">
        <v>2</v>
      </c>
      <c r="B19" s="151"/>
      <c r="C19" s="151"/>
      <c r="D19" s="151"/>
      <c r="E19" s="151"/>
      <c r="F19" s="151"/>
      <c r="G19" s="151"/>
      <c r="H19" s="151"/>
      <c r="I19" s="151"/>
    </row>
    <row r="20" spans="1:21" ht="18" customHeight="1" x14ac:dyDescent="0.4">
      <c r="A20" s="8" t="s">
        <v>16</v>
      </c>
      <c r="B20" s="8"/>
      <c r="C20" s="8"/>
      <c r="D20" s="8"/>
      <c r="E20" s="8"/>
      <c r="F20" s="8"/>
      <c r="G20" s="8"/>
      <c r="H20" s="8"/>
      <c r="I20" s="8"/>
      <c r="K20" s="20" t="s">
        <v>59</v>
      </c>
      <c r="L20" s="20" t="s">
        <v>61</v>
      </c>
    </row>
    <row r="21" spans="1:21" x14ac:dyDescent="0.4">
      <c r="A21" s="1"/>
      <c r="B21" s="149"/>
      <c r="C21" s="149"/>
      <c r="D21" s="149"/>
      <c r="E21" s="149"/>
      <c r="F21" s="149"/>
      <c r="G21" s="149"/>
      <c r="H21" s="149"/>
      <c r="I21" s="149"/>
      <c r="K21" s="20" t="s">
        <v>59</v>
      </c>
      <c r="L21" s="20" t="s">
        <v>60</v>
      </c>
    </row>
    <row r="22" spans="1:21" x14ac:dyDescent="0.4">
      <c r="A22" s="1"/>
      <c r="B22" s="149"/>
      <c r="C22" s="149"/>
      <c r="D22" s="149"/>
      <c r="E22" s="149"/>
      <c r="F22" s="149"/>
      <c r="G22" s="149"/>
      <c r="H22" s="149"/>
      <c r="I22" s="149"/>
    </row>
    <row r="23" spans="1:21" x14ac:dyDescent="0.4">
      <c r="A23" s="1"/>
      <c r="B23" s="149"/>
      <c r="C23" s="149"/>
      <c r="D23" s="149"/>
      <c r="E23" s="149"/>
      <c r="F23" s="149"/>
      <c r="G23" s="149"/>
      <c r="H23" s="149"/>
      <c r="I23" s="149"/>
    </row>
    <row r="24" spans="1:21" ht="18" customHeight="1" x14ac:dyDescent="0.4">
      <c r="A24" s="8" t="s">
        <v>17</v>
      </c>
      <c r="B24" s="8"/>
      <c r="C24" s="8"/>
      <c r="D24" s="8"/>
      <c r="E24" s="8"/>
      <c r="F24" s="8"/>
      <c r="G24" s="8"/>
      <c r="H24" s="8"/>
      <c r="I24" s="8"/>
    </row>
    <row r="25" spans="1:21" ht="22.9" customHeight="1" x14ac:dyDescent="0.4">
      <c r="A25" s="8" t="s">
        <v>18</v>
      </c>
      <c r="B25" s="8"/>
      <c r="C25" s="8"/>
      <c r="D25" s="8"/>
      <c r="E25" s="8"/>
      <c r="F25" s="8"/>
      <c r="G25" s="8"/>
      <c r="H25" s="8"/>
      <c r="I25" s="8"/>
    </row>
    <row r="26" spans="1:21" ht="18.600000000000001" customHeight="1" x14ac:dyDescent="0.4">
      <c r="A26" s="140" t="s">
        <v>19</v>
      </c>
      <c r="B26" s="142"/>
      <c r="C26" s="140" t="s">
        <v>20</v>
      </c>
      <c r="D26" s="141"/>
      <c r="E26" s="141"/>
      <c r="F26" s="142"/>
      <c r="G26" s="140" t="s">
        <v>21</v>
      </c>
      <c r="H26" s="141"/>
      <c r="I26" s="142"/>
    </row>
    <row r="27" spans="1:21" ht="39.6" customHeight="1" x14ac:dyDescent="0.4">
      <c r="A27" s="143" t="s">
        <v>36</v>
      </c>
      <c r="B27" s="144"/>
      <c r="C27" s="143"/>
      <c r="D27" s="145"/>
      <c r="E27" s="145"/>
      <c r="F27" s="144"/>
      <c r="G27" s="143"/>
      <c r="H27" s="145"/>
      <c r="I27" s="144"/>
      <c r="K27" s="20" t="s">
        <v>167</v>
      </c>
      <c r="L27" s="20" t="s">
        <v>63</v>
      </c>
      <c r="M27" s="25"/>
      <c r="N27" s="23"/>
      <c r="O27" s="23"/>
      <c r="P27" s="23"/>
      <c r="Q27" s="23"/>
      <c r="R27" s="23"/>
      <c r="S27" s="23"/>
    </row>
    <row r="28" spans="1:21" ht="48" customHeight="1" x14ac:dyDescent="0.4">
      <c r="A28" s="143" t="s">
        <v>34</v>
      </c>
      <c r="B28" s="144"/>
      <c r="C28" s="143"/>
      <c r="D28" s="145"/>
      <c r="E28" s="145"/>
      <c r="F28" s="144"/>
      <c r="G28" s="143"/>
      <c r="H28" s="145"/>
      <c r="I28" s="144"/>
      <c r="K28" s="23" t="s">
        <v>168</v>
      </c>
      <c r="L28" s="20" t="s">
        <v>166</v>
      </c>
      <c r="M28" s="25"/>
      <c r="N28" s="23"/>
      <c r="O28" s="23"/>
      <c r="P28" s="23"/>
      <c r="Q28" s="23"/>
      <c r="R28" s="23"/>
      <c r="S28" s="23"/>
    </row>
    <row r="29" spans="1:21" ht="40.15" customHeight="1" x14ac:dyDescent="0.4">
      <c r="A29" s="143" t="s">
        <v>35</v>
      </c>
      <c r="B29" s="144"/>
      <c r="C29" s="143"/>
      <c r="D29" s="145"/>
      <c r="E29" s="145"/>
      <c r="F29" s="144"/>
      <c r="G29" s="143"/>
      <c r="H29" s="145"/>
      <c r="I29" s="144"/>
      <c r="K29" s="20"/>
      <c r="L29" s="26"/>
      <c r="M29" s="22"/>
      <c r="N29" s="22"/>
      <c r="O29" s="22"/>
      <c r="P29" s="22"/>
      <c r="Q29" s="22"/>
      <c r="R29" s="22"/>
      <c r="S29" s="22"/>
    </row>
    <row r="30" spans="1:21" ht="22.9" customHeight="1" x14ac:dyDescent="0.4">
      <c r="A30" s="131" t="s">
        <v>164</v>
      </c>
      <c r="B30" s="132"/>
      <c r="C30" s="11" t="s">
        <v>22</v>
      </c>
      <c r="D30" s="140"/>
      <c r="E30" s="141"/>
      <c r="F30" s="142"/>
      <c r="G30" s="11" t="s">
        <v>22</v>
      </c>
      <c r="H30" s="143"/>
      <c r="I30" s="144"/>
    </row>
    <row r="31" spans="1:21" ht="22.9" customHeight="1" x14ac:dyDescent="0.4">
      <c r="A31" s="133"/>
      <c r="B31" s="134"/>
      <c r="C31" s="11" t="s">
        <v>3</v>
      </c>
      <c r="D31" s="137"/>
      <c r="E31" s="138"/>
      <c r="F31" s="139"/>
      <c r="G31" s="11" t="s">
        <v>3</v>
      </c>
      <c r="H31" s="137"/>
      <c r="I31" s="139"/>
      <c r="K31" s="21" t="s">
        <v>169</v>
      </c>
      <c r="L31" s="20" t="s">
        <v>165</v>
      </c>
      <c r="R31" s="20"/>
      <c r="S31" s="20"/>
      <c r="T31" s="20"/>
      <c r="U31" s="20"/>
    </row>
    <row r="32" spans="1:21" ht="22.9" customHeight="1" x14ac:dyDescent="0.4">
      <c r="A32" s="133"/>
      <c r="B32" s="134"/>
      <c r="C32" s="11" t="s">
        <v>4</v>
      </c>
      <c r="D32" s="137"/>
      <c r="E32" s="138"/>
      <c r="F32" s="139"/>
      <c r="G32" s="11" t="s">
        <v>4</v>
      </c>
      <c r="H32" s="137"/>
      <c r="I32" s="139"/>
      <c r="K32" s="20" t="s">
        <v>59</v>
      </c>
      <c r="L32" s="20" t="s">
        <v>173</v>
      </c>
      <c r="M32" s="20"/>
      <c r="N32" s="20"/>
      <c r="O32" s="20"/>
      <c r="P32" s="20"/>
      <c r="Q32" s="20"/>
      <c r="R32" s="20"/>
      <c r="S32" s="20"/>
      <c r="T32" s="20"/>
      <c r="U32" s="20"/>
    </row>
    <row r="33" spans="1:21" ht="22.9" customHeight="1" x14ac:dyDescent="0.4">
      <c r="A33" s="133"/>
      <c r="B33" s="134"/>
      <c r="C33" s="11" t="s">
        <v>5</v>
      </c>
      <c r="D33" s="140"/>
      <c r="E33" s="141"/>
      <c r="F33" s="142"/>
      <c r="G33" s="11" t="s">
        <v>5</v>
      </c>
      <c r="H33" s="143"/>
      <c r="I33" s="144"/>
      <c r="K33" s="20" t="s">
        <v>59</v>
      </c>
      <c r="L33" s="20" t="s">
        <v>172</v>
      </c>
      <c r="M33" s="20"/>
      <c r="N33" s="20"/>
      <c r="O33" s="20"/>
      <c r="P33" s="20"/>
      <c r="Q33" s="20"/>
      <c r="R33" s="20"/>
      <c r="S33" s="20"/>
      <c r="T33" s="20"/>
      <c r="U33" s="20"/>
    </row>
    <row r="34" spans="1:21" ht="22.9" customHeight="1" x14ac:dyDescent="0.4">
      <c r="A34" s="135"/>
      <c r="B34" s="136"/>
      <c r="C34" s="11" t="s">
        <v>37</v>
      </c>
      <c r="D34" s="124"/>
      <c r="E34" s="125"/>
      <c r="F34" s="18" t="s">
        <v>41</v>
      </c>
      <c r="G34" s="11" t="s">
        <v>37</v>
      </c>
      <c r="H34" s="17"/>
      <c r="I34" s="10" t="s">
        <v>41</v>
      </c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ht="15" customHeight="1" x14ac:dyDescent="0.4">
      <c r="A35" s="4" t="s">
        <v>23</v>
      </c>
      <c r="B35" s="4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 ht="15" customHeight="1" x14ac:dyDescent="0.4">
      <c r="A36" s="5" t="s">
        <v>24</v>
      </c>
      <c r="B36" s="5"/>
    </row>
    <row r="37" spans="1:21" ht="15" customHeight="1" x14ac:dyDescent="0.4">
      <c r="A37" s="5" t="s">
        <v>38</v>
      </c>
      <c r="B37" s="5"/>
    </row>
    <row r="39" spans="1:21" x14ac:dyDescent="0.4">
      <c r="A39" s="2"/>
      <c r="B39" s="2"/>
    </row>
    <row r="40" spans="1:21" ht="25.9" customHeight="1" x14ac:dyDescent="0.4">
      <c r="A40" s="8" t="s">
        <v>25</v>
      </c>
      <c r="B40" s="8"/>
      <c r="C40" s="8"/>
      <c r="D40" s="8"/>
      <c r="E40" s="8"/>
      <c r="F40" s="8"/>
      <c r="G40" s="8"/>
      <c r="H40" s="8"/>
      <c r="I40" s="8"/>
    </row>
    <row r="41" spans="1:21" ht="18.399999999999999" customHeight="1" x14ac:dyDescent="0.4">
      <c r="A41" s="156" t="s">
        <v>0</v>
      </c>
      <c r="B41" s="161" t="s">
        <v>6</v>
      </c>
      <c r="C41" s="162"/>
      <c r="D41" s="163"/>
      <c r="E41" s="156" t="s">
        <v>7</v>
      </c>
      <c r="F41" s="154" t="s">
        <v>26</v>
      </c>
      <c r="G41" s="155"/>
      <c r="H41" s="154" t="s">
        <v>28</v>
      </c>
      <c r="I41" s="155"/>
    </row>
    <row r="42" spans="1:21" ht="18.399999999999999" customHeight="1" x14ac:dyDescent="0.4">
      <c r="A42" s="157"/>
      <c r="B42" s="164"/>
      <c r="C42" s="165"/>
      <c r="D42" s="166"/>
      <c r="E42" s="157"/>
      <c r="F42" s="159" t="s">
        <v>27</v>
      </c>
      <c r="G42" s="160"/>
      <c r="H42" s="159" t="s">
        <v>29</v>
      </c>
      <c r="I42" s="160"/>
    </row>
    <row r="43" spans="1:21" ht="19.899999999999999" customHeight="1" x14ac:dyDescent="0.4">
      <c r="A43" s="158"/>
      <c r="B43" s="167"/>
      <c r="C43" s="168"/>
      <c r="D43" s="169"/>
      <c r="E43" s="158"/>
      <c r="F43" s="13" t="s">
        <v>20</v>
      </c>
      <c r="G43" s="13" t="s">
        <v>21</v>
      </c>
      <c r="H43" s="13" t="s">
        <v>20</v>
      </c>
      <c r="I43" s="13" t="s">
        <v>21</v>
      </c>
    </row>
    <row r="44" spans="1:21" ht="26.45" customHeight="1" x14ac:dyDescent="0.4">
      <c r="A44" s="13"/>
      <c r="B44" s="126"/>
      <c r="C44" s="126"/>
      <c r="D44" s="126"/>
      <c r="E44" s="13"/>
      <c r="F44" s="14"/>
      <c r="G44" s="14"/>
      <c r="H44" s="14"/>
      <c r="I44" s="14"/>
      <c r="K44" s="21" t="s">
        <v>59</v>
      </c>
      <c r="L44" s="20" t="s">
        <v>62</v>
      </c>
    </row>
    <row r="45" spans="1:21" ht="26.45" customHeight="1" x14ac:dyDescent="0.4">
      <c r="A45" s="13"/>
      <c r="B45" s="126"/>
      <c r="C45" s="126"/>
      <c r="D45" s="126"/>
      <c r="E45" s="13"/>
      <c r="F45" s="14"/>
      <c r="G45" s="14"/>
      <c r="H45" s="14"/>
      <c r="I45" s="14"/>
    </row>
    <row r="46" spans="1:21" ht="26.45" customHeight="1" x14ac:dyDescent="0.4">
      <c r="A46" s="13"/>
      <c r="B46" s="126"/>
      <c r="C46" s="126"/>
      <c r="D46" s="126"/>
      <c r="E46" s="13"/>
      <c r="F46" s="14"/>
      <c r="G46" s="14"/>
      <c r="H46" s="14"/>
      <c r="I46" s="14"/>
    </row>
    <row r="47" spans="1:21" ht="26.45" customHeight="1" x14ac:dyDescent="0.4">
      <c r="A47" s="13"/>
      <c r="B47" s="126"/>
      <c r="C47" s="126"/>
      <c r="D47" s="126"/>
      <c r="E47" s="13"/>
      <c r="F47" s="14"/>
      <c r="G47" s="14"/>
      <c r="H47" s="14"/>
      <c r="I47" s="14"/>
    </row>
    <row r="48" spans="1:21" ht="26.45" hidden="1" customHeight="1" x14ac:dyDescent="0.4">
      <c r="A48" s="13"/>
      <c r="B48" s="126"/>
      <c r="C48" s="126"/>
      <c r="D48" s="126"/>
      <c r="E48" s="13"/>
      <c r="F48" s="14"/>
      <c r="G48" s="14"/>
      <c r="H48" s="14"/>
      <c r="I48" s="14"/>
    </row>
    <row r="49" spans="1:9" ht="26.45" hidden="1" customHeight="1" x14ac:dyDescent="0.4">
      <c r="A49" s="13"/>
      <c r="B49" s="127"/>
      <c r="C49" s="127"/>
      <c r="D49" s="127"/>
      <c r="E49" s="12"/>
      <c r="F49" s="15"/>
      <c r="G49" s="14"/>
      <c r="H49" s="14"/>
      <c r="I49" s="14"/>
    </row>
    <row r="50" spans="1:9" ht="26.45" customHeight="1" x14ac:dyDescent="0.4">
      <c r="A50" s="128" t="s">
        <v>30</v>
      </c>
      <c r="B50" s="129"/>
      <c r="C50" s="129"/>
      <c r="D50" s="129"/>
      <c r="E50" s="129"/>
      <c r="F50" s="129"/>
      <c r="G50" s="130"/>
      <c r="H50" s="16">
        <f>SUM(H44:H49)</f>
        <v>0</v>
      </c>
      <c r="I50" s="16">
        <f>SUM(I44:I49)</f>
        <v>0</v>
      </c>
    </row>
    <row r="51" spans="1:9" ht="18" customHeight="1" x14ac:dyDescent="0.4">
      <c r="A51" s="173" t="s">
        <v>31</v>
      </c>
      <c r="B51" s="174"/>
      <c r="C51" s="174"/>
      <c r="D51" s="174"/>
      <c r="E51" s="174"/>
      <c r="F51" s="174"/>
      <c r="G51" s="175"/>
      <c r="H51" s="152">
        <f>IF((H50*2/3)&gt;=1000000,1000000,(ROUNDDOWN(H50*2/3,0)))</f>
        <v>0</v>
      </c>
      <c r="I51" s="152">
        <f>IF(H51&lt;=IF(ROUNDDOWN(I50*2/3,0)&lt;=1000000,ROUNDDOWN(I50*2/3,0),1000000),H51,IF(ROUNDDOWN(I50*2/3,0)&lt;=1000000,ROUNDDOWN(I50*2/3,0),1000000))</f>
        <v>0</v>
      </c>
    </row>
    <row r="52" spans="1:9" ht="13.9" customHeight="1" x14ac:dyDescent="0.4">
      <c r="A52" s="170" t="s">
        <v>39</v>
      </c>
      <c r="B52" s="171"/>
      <c r="C52" s="171"/>
      <c r="D52" s="171"/>
      <c r="E52" s="171"/>
      <c r="F52" s="171"/>
      <c r="G52" s="172"/>
      <c r="H52" s="153">
        <f>IF((H51*3/4)&gt;=500000,500000,(ROUNDDOWN(H51*3/4,0)))</f>
        <v>0</v>
      </c>
      <c r="I52" s="153">
        <f t="shared" ref="I52" si="0">IF(A52&lt;=IF(ROUNDDOWN(H52*3/4,0)&lt;=500000,ROUNDDOWN(H52*3/4,0),500000),A52,IF(ROUNDDOWN(H52*3/4,0)&lt;=500000,ROUNDDOWN(H52*3/4,0),500000))</f>
        <v>0</v>
      </c>
    </row>
    <row r="53" spans="1:9" ht="15.6" customHeight="1" x14ac:dyDescent="0.4">
      <c r="A53" s="19" t="s">
        <v>32</v>
      </c>
      <c r="B53" s="19"/>
      <c r="C53" s="19"/>
      <c r="D53" s="19"/>
      <c r="E53" s="19"/>
      <c r="F53" s="19"/>
      <c r="G53" s="19"/>
      <c r="H53" s="19"/>
      <c r="I53" s="19"/>
    </row>
    <row r="54" spans="1:9" ht="15.6" customHeight="1" x14ac:dyDescent="0.4">
      <c r="A54" s="19" t="s">
        <v>33</v>
      </c>
      <c r="B54" s="19"/>
      <c r="C54" s="19"/>
      <c r="D54" s="19"/>
      <c r="E54" s="19"/>
      <c r="F54" s="19"/>
      <c r="G54" s="19"/>
      <c r="H54" s="19"/>
      <c r="I54" s="19"/>
    </row>
    <row r="55" spans="1:9" x14ac:dyDescent="0.4">
      <c r="A55" s="3"/>
      <c r="B55" s="3"/>
    </row>
    <row r="56" spans="1:9" x14ac:dyDescent="0.4">
      <c r="A56" s="2"/>
      <c r="B56" s="2"/>
    </row>
  </sheetData>
  <mergeCells count="52">
    <mergeCell ref="H30:I30"/>
    <mergeCell ref="H31:I31"/>
    <mergeCell ref="H32:I32"/>
    <mergeCell ref="H33:I33"/>
    <mergeCell ref="D30:F30"/>
    <mergeCell ref="D31:F31"/>
    <mergeCell ref="H51:H52"/>
    <mergeCell ref="H41:I41"/>
    <mergeCell ref="A41:A43"/>
    <mergeCell ref="E41:E43"/>
    <mergeCell ref="F41:G41"/>
    <mergeCell ref="F42:G42"/>
    <mergeCell ref="I51:I52"/>
    <mergeCell ref="B44:D44"/>
    <mergeCell ref="B45:D45"/>
    <mergeCell ref="B46:D46"/>
    <mergeCell ref="B41:D43"/>
    <mergeCell ref="H42:I42"/>
    <mergeCell ref="A52:G52"/>
    <mergeCell ref="A51:G51"/>
    <mergeCell ref="A2:I2"/>
    <mergeCell ref="E7:F7"/>
    <mergeCell ref="E8:F8"/>
    <mergeCell ref="E9:F9"/>
    <mergeCell ref="C28:F28"/>
    <mergeCell ref="G27:I27"/>
    <mergeCell ref="G28:I28"/>
    <mergeCell ref="A15:I15"/>
    <mergeCell ref="A10:I10"/>
    <mergeCell ref="B21:I23"/>
    <mergeCell ref="A16:I16"/>
    <mergeCell ref="A17:G17"/>
    <mergeCell ref="A19:I19"/>
    <mergeCell ref="C12:G12"/>
    <mergeCell ref="C13:G13"/>
    <mergeCell ref="A26:B26"/>
    <mergeCell ref="C26:F26"/>
    <mergeCell ref="G26:I26"/>
    <mergeCell ref="A27:B27"/>
    <mergeCell ref="A28:B28"/>
    <mergeCell ref="A29:B29"/>
    <mergeCell ref="C27:F27"/>
    <mergeCell ref="C29:F29"/>
    <mergeCell ref="G29:I29"/>
    <mergeCell ref="D34:E34"/>
    <mergeCell ref="B47:D47"/>
    <mergeCell ref="B48:D48"/>
    <mergeCell ref="B49:D49"/>
    <mergeCell ref="A50:G50"/>
    <mergeCell ref="A30:B34"/>
    <mergeCell ref="D32:F32"/>
    <mergeCell ref="D33:F33"/>
  </mergeCells>
  <phoneticPr fontId="21"/>
  <dataValidations count="1">
    <dataValidation type="list" allowBlank="1" showInputMessage="1" showErrorMessage="1" sqref="A44:A49" xr:uid="{0E6A3572-E9A4-4BD8-8ABB-F3C5C28029B4}">
      <formula1>"設備機器導入費,システム導入費,外注費,広告宣伝費,その他"</formula1>
    </dataValidation>
  </dataValidations>
  <pageMargins left="0.91" right="0.43307086614173229" top="0.74803149606299213" bottom="0.55118110236220474" header="0.51181102362204722" footer="0.51181102362204722"/>
  <pageSetup paperSize="9" pageOrder="overThenDown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76D535-FBBD-4B68-A3C9-C1FC2F6A35E7}">
          <x14:formula1>
            <xm:f>Sheet1!$A$1:$A$14</xm:f>
          </x14:formula1>
          <xm:sqref>D33:F33 H33:I33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FCBB8-2DC0-44CE-A247-ADE087F76029}">
  <dimension ref="A1:AC89"/>
  <sheetViews>
    <sheetView showGridLines="0" topLeftCell="A22" zoomScaleNormal="100" workbookViewId="0">
      <selection activeCell="AC30" sqref="AC30"/>
    </sheetView>
  </sheetViews>
  <sheetFormatPr defaultColWidth="8.75" defaultRowHeight="13.5" x14ac:dyDescent="0.4"/>
  <cols>
    <col min="1" max="1" width="2.75" style="22" customWidth="1"/>
    <col min="2" max="2" width="7.25" style="22" customWidth="1"/>
    <col min="3" max="3" width="7.375" style="22" customWidth="1"/>
    <col min="4" max="4" width="6" style="22" customWidth="1"/>
    <col min="5" max="5" width="3.125" style="22" customWidth="1"/>
    <col min="6" max="6" width="5.25" style="22" customWidth="1"/>
    <col min="7" max="7" width="3.125" style="22" customWidth="1"/>
    <col min="8" max="8" width="7.5" style="22" customWidth="1"/>
    <col min="9" max="9" width="3.625" style="22" customWidth="1"/>
    <col min="10" max="10" width="7.5" style="22" customWidth="1"/>
    <col min="11" max="11" width="8.75" style="22" customWidth="1"/>
    <col min="12" max="12" width="5.375" style="22" customWidth="1"/>
    <col min="13" max="13" width="3.25" style="22" customWidth="1"/>
    <col min="14" max="14" width="7.75" style="22" customWidth="1"/>
    <col min="15" max="15" width="4.25" style="22" customWidth="1"/>
    <col min="16" max="16" width="0.5" style="22" customWidth="1"/>
    <col min="17" max="17" width="7.625" style="27" customWidth="1"/>
    <col min="18" max="18" width="3.25" style="27" hidden="1" customWidth="1"/>
    <col min="19" max="19" width="2.625" style="27" customWidth="1"/>
    <col min="20" max="20" width="1.75" style="28" customWidth="1"/>
    <col min="21" max="21" width="4.75" style="28" customWidth="1"/>
    <col min="22" max="22" width="10.625" style="27" customWidth="1"/>
    <col min="23" max="23" width="10.75" style="27" customWidth="1"/>
    <col min="24" max="24" width="8.75" style="27"/>
    <col min="25" max="25" width="3.25" style="27" customWidth="1"/>
    <col min="26" max="26" width="8.75" style="27"/>
    <col min="27" max="27" width="8.75" style="27" customWidth="1"/>
    <col min="28" max="28" width="8.75" style="27"/>
    <col min="29" max="29" width="8.25" style="27" customWidth="1"/>
    <col min="30" max="30" width="2.625" style="22" customWidth="1"/>
    <col min="31" max="16384" width="8.75" style="22"/>
  </cols>
  <sheetData>
    <row r="1" spans="1:29" ht="15" customHeight="1" x14ac:dyDescent="0.4">
      <c r="A1" s="2" t="s">
        <v>163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T1" s="27"/>
    </row>
    <row r="2" spans="1:29" ht="15" customHeight="1" x14ac:dyDescent="0.4">
      <c r="A2" s="2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28"/>
      <c r="S2" s="29" t="s">
        <v>64</v>
      </c>
      <c r="T2" s="27"/>
    </row>
    <row r="3" spans="1:29" ht="28.9" customHeight="1" x14ac:dyDescent="0.4">
      <c r="A3" s="30" t="s">
        <v>162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1"/>
      <c r="T3" s="27"/>
    </row>
    <row r="4" spans="1:29" ht="14.45" customHeight="1" x14ac:dyDescent="0.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32"/>
      <c r="S4" s="32"/>
      <c r="T4" s="32"/>
      <c r="U4" s="33"/>
      <c r="V4" s="32"/>
      <c r="W4" s="32"/>
      <c r="X4" s="32"/>
      <c r="Y4" s="32"/>
      <c r="Z4" s="32"/>
      <c r="AA4" s="32"/>
      <c r="AB4" s="32"/>
      <c r="AC4" s="32"/>
    </row>
    <row r="5" spans="1:29" ht="21.6" customHeight="1" x14ac:dyDescent="0.4">
      <c r="A5" s="34"/>
      <c r="B5" s="35" t="s">
        <v>65</v>
      </c>
      <c r="C5" s="35"/>
      <c r="D5" s="35"/>
      <c r="E5" s="34" t="s">
        <v>66</v>
      </c>
      <c r="F5" s="186"/>
      <c r="G5" s="186"/>
      <c r="H5" s="186"/>
      <c r="I5" s="186"/>
      <c r="J5" s="186"/>
      <c r="K5" s="186"/>
      <c r="L5" s="186"/>
      <c r="M5" s="186"/>
      <c r="N5" s="34"/>
      <c r="O5" s="8"/>
      <c r="P5" s="8"/>
      <c r="Q5" s="32" t="s">
        <v>67</v>
      </c>
      <c r="S5" s="29" t="s">
        <v>59</v>
      </c>
      <c r="T5" s="33" t="s">
        <v>68</v>
      </c>
      <c r="U5" s="33"/>
      <c r="V5" s="32"/>
      <c r="W5" s="32"/>
      <c r="X5" s="32"/>
      <c r="Y5" s="32"/>
      <c r="Z5" s="32"/>
      <c r="AA5" s="32"/>
      <c r="AB5" s="32"/>
      <c r="AC5" s="32"/>
    </row>
    <row r="6" spans="1:29" ht="21.6" customHeight="1" x14ac:dyDescent="0.4">
      <c r="A6" s="34"/>
      <c r="B6" s="34"/>
      <c r="C6" s="34"/>
      <c r="D6" s="36"/>
      <c r="E6" s="37" t="s">
        <v>69</v>
      </c>
      <c r="F6" s="34"/>
      <c r="G6" s="34"/>
      <c r="H6" s="34"/>
      <c r="I6" s="34"/>
      <c r="J6" s="34"/>
      <c r="K6" s="34"/>
      <c r="L6" s="34"/>
      <c r="M6" s="34"/>
      <c r="N6" s="34"/>
      <c r="O6" s="8"/>
      <c r="P6" s="8"/>
      <c r="Q6" s="32"/>
      <c r="R6" s="33"/>
      <c r="S6" s="32"/>
      <c r="T6" s="33" t="s">
        <v>70</v>
      </c>
      <c r="U6" s="33"/>
      <c r="V6" s="32"/>
      <c r="W6" s="32"/>
      <c r="X6" s="32"/>
      <c r="Y6" s="32"/>
      <c r="Z6" s="32"/>
      <c r="AA6" s="32"/>
      <c r="AB6" s="32"/>
      <c r="AC6" s="32"/>
    </row>
    <row r="7" spans="1:29" ht="11.45" customHeight="1" x14ac:dyDescent="0.4">
      <c r="A7" s="8"/>
      <c r="B7" s="8"/>
      <c r="C7" s="8"/>
      <c r="D7" s="36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2"/>
      <c r="R7" s="33"/>
      <c r="T7" s="33"/>
      <c r="U7" s="33"/>
      <c r="V7" s="32"/>
      <c r="W7" s="32"/>
      <c r="X7" s="32"/>
      <c r="Y7" s="32"/>
      <c r="Z7" s="32"/>
      <c r="AA7" s="32"/>
      <c r="AB7" s="32"/>
      <c r="AC7" s="32"/>
    </row>
    <row r="8" spans="1:29" ht="21.6" customHeight="1" x14ac:dyDescent="0.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2"/>
      <c r="R8" s="33"/>
      <c r="S8" s="38" t="s">
        <v>59</v>
      </c>
      <c r="T8" s="33" t="s">
        <v>71</v>
      </c>
      <c r="U8" s="33"/>
      <c r="V8" s="32"/>
      <c r="W8" s="32"/>
      <c r="X8" s="32"/>
      <c r="Y8" s="32"/>
      <c r="Z8" s="32"/>
      <c r="AA8" s="32"/>
      <c r="AB8" s="32"/>
      <c r="AC8" s="32"/>
    </row>
    <row r="9" spans="1:29" ht="21.6" customHeight="1" x14ac:dyDescent="0.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32"/>
      <c r="R9" s="32"/>
      <c r="S9" s="32"/>
      <c r="T9" s="33"/>
      <c r="U9" s="33"/>
      <c r="V9" s="32"/>
      <c r="W9" s="32"/>
      <c r="X9" s="32"/>
      <c r="Y9" s="32"/>
      <c r="Z9" s="32"/>
      <c r="AA9" s="32"/>
      <c r="AB9" s="32"/>
      <c r="AC9" s="32"/>
    </row>
    <row r="10" spans="1:29" ht="21.6" customHeight="1" x14ac:dyDescent="0.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29" ht="21.6" customHeight="1" x14ac:dyDescent="0.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29" ht="21.6" customHeight="1" x14ac:dyDescent="0.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32"/>
      <c r="R12" s="32"/>
      <c r="S12" s="33" t="s">
        <v>72</v>
      </c>
      <c r="T12" s="33"/>
      <c r="U12" s="33"/>
      <c r="V12" s="32"/>
      <c r="W12" s="32"/>
      <c r="X12" s="32"/>
      <c r="Y12" s="32"/>
      <c r="Z12" s="32"/>
      <c r="AA12" s="32"/>
      <c r="AB12" s="32"/>
      <c r="AC12" s="32"/>
    </row>
    <row r="13" spans="1:29" ht="14.45" customHeight="1" x14ac:dyDescent="0.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32"/>
      <c r="R13" s="32"/>
      <c r="S13" s="32"/>
      <c r="T13" s="33"/>
      <c r="U13" s="33"/>
      <c r="V13" s="32"/>
      <c r="W13" s="32"/>
      <c r="X13" s="32"/>
      <c r="Y13" s="32"/>
      <c r="Z13" s="32"/>
      <c r="AA13" s="32"/>
      <c r="AB13" s="32"/>
      <c r="AC13" s="32"/>
    </row>
    <row r="14" spans="1:29" ht="22.9" customHeight="1" x14ac:dyDescent="0.4">
      <c r="A14" s="8" t="s">
        <v>73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9"/>
      <c r="M14" s="8"/>
      <c r="N14" s="8"/>
      <c r="O14" s="8"/>
      <c r="P14" s="8"/>
      <c r="Q14" s="32"/>
      <c r="R14" s="32"/>
      <c r="S14" s="38" t="s">
        <v>59</v>
      </c>
      <c r="T14" s="33" t="s">
        <v>74</v>
      </c>
      <c r="U14" s="32"/>
      <c r="V14" s="32"/>
      <c r="W14" s="32"/>
      <c r="X14" s="32"/>
      <c r="Y14" s="32"/>
      <c r="Z14" s="32"/>
      <c r="AA14" s="32"/>
      <c r="AB14" s="32"/>
      <c r="AC14" s="32"/>
    </row>
    <row r="15" spans="1:29" ht="15.6" customHeight="1" x14ac:dyDescent="0.4">
      <c r="A15" s="39" t="s">
        <v>75</v>
      </c>
      <c r="B15" s="40"/>
      <c r="C15" s="40"/>
      <c r="D15" s="41"/>
      <c r="E15" s="39" t="s">
        <v>76</v>
      </c>
      <c r="F15" s="40"/>
      <c r="G15" s="40"/>
      <c r="H15" s="40"/>
      <c r="I15" s="40"/>
      <c r="J15" s="41"/>
      <c r="K15" s="42" t="s">
        <v>77</v>
      </c>
      <c r="L15" s="43"/>
      <c r="M15" s="44"/>
      <c r="N15" s="2"/>
      <c r="O15" s="30"/>
      <c r="P15" s="8"/>
      <c r="Q15" s="32"/>
      <c r="R15" s="32"/>
      <c r="S15" s="38" t="s">
        <v>59</v>
      </c>
      <c r="T15" s="33" t="s">
        <v>78</v>
      </c>
      <c r="U15" s="32"/>
      <c r="V15" s="32"/>
      <c r="W15" s="32"/>
      <c r="X15" s="32"/>
      <c r="Y15" s="32"/>
      <c r="Z15" s="32"/>
      <c r="AA15" s="32"/>
      <c r="AB15" s="32"/>
      <c r="AC15" s="32"/>
    </row>
    <row r="16" spans="1:29" ht="15.6" customHeight="1" x14ac:dyDescent="0.4">
      <c r="A16" s="45" t="s">
        <v>79</v>
      </c>
      <c r="B16" s="46"/>
      <c r="C16" s="46"/>
      <c r="D16" s="47"/>
      <c r="E16" s="48" t="s">
        <v>80</v>
      </c>
      <c r="F16" s="46"/>
      <c r="G16" s="46"/>
      <c r="H16" s="46"/>
      <c r="I16" s="46"/>
      <c r="J16" s="47"/>
      <c r="K16" s="49"/>
      <c r="L16" s="50" t="s">
        <v>81</v>
      </c>
      <c r="M16" s="51" t="s">
        <v>82</v>
      </c>
      <c r="N16" s="8"/>
      <c r="O16" s="8"/>
      <c r="P16" s="8"/>
      <c r="Q16" s="32"/>
      <c r="R16" s="32"/>
      <c r="S16" s="32"/>
      <c r="T16" s="33"/>
      <c r="U16" s="52"/>
      <c r="V16" s="33"/>
      <c r="W16" s="32"/>
      <c r="X16" s="32"/>
      <c r="Y16" s="32"/>
      <c r="Z16" s="33"/>
      <c r="AA16" s="32"/>
      <c r="AB16" s="32"/>
      <c r="AC16" s="32"/>
    </row>
    <row r="17" spans="1:29" ht="15.6" customHeight="1" x14ac:dyDescent="0.4">
      <c r="A17" s="45" t="s">
        <v>79</v>
      </c>
      <c r="B17" s="46"/>
      <c r="C17" s="46"/>
      <c r="D17" s="47"/>
      <c r="E17" s="48" t="s">
        <v>83</v>
      </c>
      <c r="F17" s="46"/>
      <c r="G17" s="46"/>
      <c r="H17" s="46"/>
      <c r="I17" s="46"/>
      <c r="J17" s="47"/>
      <c r="K17" s="53"/>
      <c r="L17" s="50" t="s">
        <v>84</v>
      </c>
      <c r="M17" s="51" t="s">
        <v>85</v>
      </c>
      <c r="N17" s="8"/>
      <c r="O17" s="8"/>
      <c r="P17" s="8"/>
      <c r="Q17" s="32"/>
      <c r="R17" s="32"/>
      <c r="S17" s="32"/>
      <c r="T17" s="33" t="s">
        <v>86</v>
      </c>
      <c r="U17" s="52"/>
      <c r="V17" s="33"/>
      <c r="W17" s="32"/>
      <c r="X17" s="32"/>
      <c r="Y17" s="32"/>
      <c r="Z17" s="33"/>
      <c r="AA17" s="32"/>
      <c r="AB17" s="32"/>
      <c r="AC17" s="32"/>
    </row>
    <row r="18" spans="1:29" ht="15.6" customHeight="1" x14ac:dyDescent="0.4">
      <c r="A18" s="183"/>
      <c r="B18" s="184"/>
      <c r="C18" s="184"/>
      <c r="D18" s="185"/>
      <c r="E18" s="48" t="s">
        <v>87</v>
      </c>
      <c r="F18" s="46"/>
      <c r="G18" s="46"/>
      <c r="H18" s="46"/>
      <c r="I18" s="46"/>
      <c r="J18" s="47"/>
      <c r="K18" s="54">
        <f>ROUNDDOWN(K19/12,1)</f>
        <v>0</v>
      </c>
      <c r="L18" s="50" t="s">
        <v>81</v>
      </c>
      <c r="M18" s="51" t="s">
        <v>88</v>
      </c>
      <c r="N18" s="8"/>
      <c r="O18" s="8"/>
      <c r="P18" s="8"/>
      <c r="Q18" s="32"/>
      <c r="R18" s="32"/>
      <c r="S18" s="32"/>
      <c r="T18" s="33"/>
      <c r="U18" s="52" t="s">
        <v>89</v>
      </c>
      <c r="V18" s="33" t="s">
        <v>90</v>
      </c>
      <c r="W18" s="32"/>
      <c r="X18" s="32"/>
      <c r="Y18" s="32"/>
      <c r="Z18" s="32"/>
      <c r="AA18" s="32"/>
      <c r="AB18" s="32"/>
      <c r="AC18" s="32"/>
    </row>
    <row r="19" spans="1:29" ht="15.6" customHeight="1" x14ac:dyDescent="0.4">
      <c r="A19" s="183"/>
      <c r="B19" s="184"/>
      <c r="C19" s="184"/>
      <c r="D19" s="185"/>
      <c r="E19" s="48" t="s">
        <v>91</v>
      </c>
      <c r="F19" s="46"/>
      <c r="G19" s="46"/>
      <c r="H19" s="46"/>
      <c r="I19" s="46"/>
      <c r="J19" s="47"/>
      <c r="K19" s="54">
        <f>K16*K17</f>
        <v>0</v>
      </c>
      <c r="L19" s="50" t="s">
        <v>81</v>
      </c>
      <c r="M19" s="51" t="s">
        <v>92</v>
      </c>
      <c r="N19" s="8"/>
      <c r="O19" s="8"/>
      <c r="P19" s="8"/>
      <c r="Q19" s="32"/>
      <c r="R19" s="32"/>
      <c r="S19" s="32"/>
      <c r="T19" s="33"/>
      <c r="U19" s="52" t="s">
        <v>93</v>
      </c>
      <c r="V19" s="33" t="s">
        <v>94</v>
      </c>
      <c r="W19" s="32"/>
      <c r="X19" s="32"/>
      <c r="Y19" s="32"/>
      <c r="Z19" s="32"/>
      <c r="AA19" s="32"/>
      <c r="AB19" s="32"/>
      <c r="AC19" s="32"/>
    </row>
    <row r="20" spans="1:29" ht="15.6" customHeight="1" x14ac:dyDescent="0.4">
      <c r="A20" s="45" t="s">
        <v>95</v>
      </c>
      <c r="B20" s="46"/>
      <c r="C20" s="46"/>
      <c r="D20" s="47"/>
      <c r="E20" s="48" t="s">
        <v>96</v>
      </c>
      <c r="F20" s="46"/>
      <c r="G20" s="46"/>
      <c r="H20" s="46"/>
      <c r="I20" s="46"/>
      <c r="J20" s="47"/>
      <c r="K20" s="55"/>
      <c r="L20" s="50" t="s">
        <v>81</v>
      </c>
      <c r="M20" s="51" t="s">
        <v>97</v>
      </c>
      <c r="N20" s="8"/>
      <c r="O20" s="8"/>
      <c r="P20" s="8"/>
      <c r="Q20" s="32"/>
      <c r="R20" s="32"/>
      <c r="S20" s="32"/>
      <c r="T20" s="33"/>
      <c r="U20" s="52"/>
      <c r="V20" s="56"/>
      <c r="W20" s="32"/>
      <c r="X20" s="33"/>
      <c r="Y20" s="32"/>
      <c r="Z20" s="32"/>
      <c r="AA20" s="32"/>
      <c r="AB20" s="32"/>
      <c r="AC20" s="32"/>
    </row>
    <row r="21" spans="1:29" s="19" customFormat="1" ht="14.45" customHeight="1" x14ac:dyDescent="0.4">
      <c r="A21" s="19" t="s">
        <v>98</v>
      </c>
      <c r="E21" s="7"/>
      <c r="F21" s="7"/>
      <c r="G21" s="7"/>
      <c r="H21" s="7"/>
      <c r="I21" s="7"/>
      <c r="J21" s="7"/>
      <c r="M21" s="57"/>
      <c r="N21" s="58"/>
      <c r="O21" s="59"/>
      <c r="Q21" s="27"/>
      <c r="R21" s="27"/>
      <c r="S21" s="27"/>
      <c r="T21" s="28"/>
      <c r="U21" s="28"/>
      <c r="V21" s="27"/>
      <c r="W21" s="27"/>
      <c r="X21" s="60"/>
      <c r="Y21" s="27"/>
      <c r="Z21" s="27"/>
      <c r="AA21" s="27"/>
      <c r="AB21" s="27"/>
      <c r="AC21" s="27"/>
    </row>
    <row r="22" spans="1:29" s="19" customFormat="1" ht="14.45" customHeight="1" x14ac:dyDescent="0.4">
      <c r="A22" s="19" t="s">
        <v>99</v>
      </c>
      <c r="Q22" s="27"/>
      <c r="R22" s="27"/>
      <c r="S22" s="27"/>
      <c r="T22" s="28"/>
      <c r="U22" s="28"/>
      <c r="V22" s="27"/>
      <c r="W22" s="27"/>
      <c r="X22" s="27"/>
      <c r="Y22" s="27"/>
      <c r="Z22" s="27"/>
      <c r="AA22" s="27"/>
      <c r="AB22" s="27"/>
      <c r="AC22" s="27"/>
    </row>
    <row r="23" spans="1:29" s="19" customFormat="1" ht="14.45" customHeight="1" x14ac:dyDescent="0.4">
      <c r="A23" s="19" t="s">
        <v>100</v>
      </c>
      <c r="Q23" s="27"/>
      <c r="R23" s="27"/>
      <c r="S23" s="27"/>
      <c r="T23" s="28"/>
      <c r="U23" s="28"/>
      <c r="V23" s="27"/>
      <c r="W23" s="27"/>
      <c r="X23" s="27"/>
      <c r="Y23" s="27"/>
      <c r="Z23" s="27"/>
      <c r="AA23" s="27"/>
      <c r="AB23" s="27"/>
      <c r="AC23" s="27"/>
    </row>
    <row r="24" spans="1:29" s="19" customFormat="1" ht="14.45" customHeight="1" x14ac:dyDescent="0.4">
      <c r="A24" s="19" t="s">
        <v>101</v>
      </c>
      <c r="Q24" s="27"/>
      <c r="R24" s="27"/>
      <c r="S24" s="27"/>
      <c r="T24" s="28"/>
      <c r="U24" s="28"/>
      <c r="V24" s="27"/>
      <c r="W24" s="27"/>
      <c r="X24" s="27"/>
      <c r="Y24" s="27"/>
      <c r="Z24" s="27"/>
      <c r="AA24" s="27"/>
      <c r="AB24" s="27"/>
      <c r="AC24" s="27"/>
    </row>
    <row r="25" spans="1:29" s="19" customFormat="1" ht="14.45" customHeight="1" x14ac:dyDescent="0.4">
      <c r="A25" s="19" t="s">
        <v>102</v>
      </c>
      <c r="Q25" s="27"/>
      <c r="R25" s="27"/>
      <c r="S25" s="32"/>
      <c r="T25" s="33"/>
      <c r="U25" s="61"/>
      <c r="V25" s="32"/>
      <c r="W25" s="32"/>
      <c r="X25" s="32"/>
      <c r="Y25" s="32"/>
      <c r="Z25" s="32"/>
      <c r="AA25" s="32"/>
      <c r="AB25" s="32"/>
      <c r="AC25" s="32"/>
    </row>
    <row r="26" spans="1:29" x14ac:dyDescent="0.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S26" s="32"/>
      <c r="T26" s="33"/>
      <c r="U26" s="33"/>
      <c r="V26" s="32"/>
      <c r="W26" s="32"/>
      <c r="X26" s="32"/>
      <c r="Y26" s="32"/>
      <c r="Z26" s="32"/>
      <c r="AA26" s="32"/>
      <c r="AB26" s="32"/>
      <c r="AC26" s="32"/>
    </row>
    <row r="27" spans="1:29" ht="19.899999999999999" customHeight="1" x14ac:dyDescent="0.4">
      <c r="A27" s="8" t="s">
        <v>103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S27" s="32"/>
      <c r="T27" s="38" t="s">
        <v>59</v>
      </c>
      <c r="U27" s="33" t="s">
        <v>104</v>
      </c>
      <c r="V27" s="32"/>
      <c r="W27" s="32"/>
      <c r="X27" s="32"/>
      <c r="Y27" s="32"/>
      <c r="Z27" s="32"/>
      <c r="AA27" s="32"/>
      <c r="AB27" s="32"/>
      <c r="AC27" s="32"/>
    </row>
    <row r="28" spans="1:29" ht="18" customHeight="1" x14ac:dyDescent="0.15">
      <c r="A28" s="62"/>
      <c r="B28" s="63"/>
      <c r="C28" s="187" t="s">
        <v>105</v>
      </c>
      <c r="D28" s="189" t="s">
        <v>106</v>
      </c>
      <c r="E28" s="190"/>
      <c r="F28" s="189" t="s">
        <v>107</v>
      </c>
      <c r="G28" s="191"/>
      <c r="H28" s="192" t="s">
        <v>108</v>
      </c>
      <c r="I28" s="193"/>
      <c r="J28" s="194"/>
      <c r="K28" s="198" t="s">
        <v>109</v>
      </c>
      <c r="L28" s="199"/>
      <c r="M28" s="199"/>
      <c r="N28" s="64" t="s">
        <v>110</v>
      </c>
      <c r="O28" s="65"/>
      <c r="P28" s="8"/>
      <c r="Q28" s="66" t="s">
        <v>111</v>
      </c>
      <c r="S28" s="32"/>
      <c r="T28" s="38" t="s">
        <v>59</v>
      </c>
      <c r="U28" s="67" t="s">
        <v>112</v>
      </c>
      <c r="V28" s="32"/>
      <c r="W28" s="32"/>
      <c r="X28" s="32"/>
      <c r="Y28" s="32"/>
      <c r="Z28" s="32"/>
      <c r="AB28" s="32"/>
      <c r="AC28" s="32"/>
    </row>
    <row r="29" spans="1:29" s="24" customFormat="1" ht="15.6" customHeight="1" x14ac:dyDescent="0.4">
      <c r="A29" s="68" t="s">
        <v>75</v>
      </c>
      <c r="B29" s="69"/>
      <c r="C29" s="188"/>
      <c r="D29" s="202" t="s">
        <v>113</v>
      </c>
      <c r="E29" s="203"/>
      <c r="F29" s="70"/>
      <c r="G29" s="71"/>
      <c r="H29" s="195"/>
      <c r="I29" s="196"/>
      <c r="J29" s="197"/>
      <c r="K29" s="200"/>
      <c r="L29" s="201"/>
      <c r="M29" s="201"/>
      <c r="N29" s="72" t="s">
        <v>114</v>
      </c>
      <c r="O29" s="73"/>
      <c r="P29" s="9"/>
      <c r="Q29" s="74" t="s">
        <v>115</v>
      </c>
      <c r="R29" s="75"/>
      <c r="S29" s="76"/>
      <c r="T29" s="75"/>
      <c r="U29" s="77" t="s">
        <v>116</v>
      </c>
      <c r="W29" s="76"/>
      <c r="X29" s="76"/>
      <c r="Y29" s="76"/>
      <c r="Z29" s="76"/>
      <c r="AA29" s="76"/>
      <c r="AB29" s="76"/>
      <c r="AC29" s="76"/>
    </row>
    <row r="30" spans="1:29" ht="15" customHeight="1" x14ac:dyDescent="0.4">
      <c r="A30" s="78"/>
      <c r="B30" s="79"/>
      <c r="C30" s="80" t="s">
        <v>117</v>
      </c>
      <c r="D30" s="181" t="s">
        <v>118</v>
      </c>
      <c r="E30" s="182"/>
      <c r="F30" s="81"/>
      <c r="G30" s="82"/>
      <c r="H30" s="83"/>
      <c r="I30" s="83"/>
      <c r="J30" s="83"/>
      <c r="K30" s="81"/>
      <c r="L30" s="84"/>
      <c r="M30" s="84"/>
      <c r="N30" s="85"/>
      <c r="O30" s="86"/>
      <c r="Q30" s="87" t="s">
        <v>119</v>
      </c>
      <c r="S30" s="32"/>
      <c r="T30" s="75"/>
      <c r="U30" s="77" t="s">
        <v>120</v>
      </c>
      <c r="V30" s="24"/>
      <c r="W30" s="76"/>
      <c r="X30" s="76"/>
      <c r="Y30" s="76"/>
      <c r="Z30" s="76"/>
      <c r="AA30" s="76"/>
      <c r="AB30" s="76"/>
      <c r="AC30" s="88" t="s">
        <v>121</v>
      </c>
    </row>
    <row r="31" spans="1:29" ht="17.45" customHeight="1" x14ac:dyDescent="0.4">
      <c r="A31" s="89" t="str">
        <f>IF(C31=0,"","■")</f>
        <v/>
      </c>
      <c r="B31" s="90" t="s">
        <v>122</v>
      </c>
      <c r="C31" s="91"/>
      <c r="D31" s="177"/>
      <c r="E31" s="178"/>
      <c r="F31" s="179"/>
      <c r="G31" s="178"/>
      <c r="H31" s="92" t="s">
        <v>123</v>
      </c>
      <c r="I31" s="93" t="s">
        <v>124</v>
      </c>
      <c r="J31" s="92" t="s">
        <v>123</v>
      </c>
      <c r="K31" s="183"/>
      <c r="L31" s="184"/>
      <c r="M31" s="185"/>
      <c r="N31" s="94"/>
      <c r="O31" s="95" t="s">
        <v>40</v>
      </c>
      <c r="P31" s="8"/>
      <c r="Q31" s="96" t="str">
        <f>IF(D31=0,"",(VLOOKUP(D31,$B$51:$C$68,2,FALSE)))</f>
        <v/>
      </c>
      <c r="R31" s="27" t="str">
        <f>C31&amp;D31</f>
        <v/>
      </c>
      <c r="S31" s="32"/>
      <c r="T31" s="38" t="s">
        <v>59</v>
      </c>
      <c r="U31" s="97" t="s">
        <v>125</v>
      </c>
      <c r="V31" s="32"/>
      <c r="W31" s="32"/>
      <c r="X31" s="32"/>
      <c r="Y31" s="32"/>
      <c r="Z31" s="32"/>
      <c r="AA31" s="32"/>
      <c r="AB31" s="32"/>
      <c r="AC31" s="32"/>
    </row>
    <row r="32" spans="1:29" ht="19.899999999999999" hidden="1" customHeight="1" x14ac:dyDescent="0.15">
      <c r="A32" s="89" t="str">
        <f t="shared" ref="A32:A36" si="0">IF(C32=0,"","■")</f>
        <v/>
      </c>
      <c r="B32" s="2"/>
      <c r="C32" s="34"/>
      <c r="D32" s="34"/>
      <c r="E32" s="34"/>
      <c r="F32" s="179"/>
      <c r="G32" s="178"/>
      <c r="H32" s="92" t="s">
        <v>123</v>
      </c>
      <c r="I32" s="93"/>
      <c r="J32" s="92" t="s">
        <v>123</v>
      </c>
      <c r="K32" s="8"/>
      <c r="L32" s="34"/>
      <c r="M32" s="98"/>
      <c r="N32" s="8"/>
      <c r="O32" s="8"/>
      <c r="P32" s="8"/>
      <c r="S32" s="32"/>
      <c r="T32" s="99" t="s">
        <v>59</v>
      </c>
      <c r="U32" s="33" t="s">
        <v>126</v>
      </c>
      <c r="V32" s="32"/>
      <c r="W32" s="33" t="s">
        <v>127</v>
      </c>
      <c r="X32" s="33"/>
      <c r="Y32" s="33"/>
      <c r="Z32" s="33"/>
      <c r="AA32" s="32"/>
      <c r="AB32" s="32"/>
      <c r="AC32" s="32"/>
    </row>
    <row r="33" spans="1:29" ht="17.45" customHeight="1" x14ac:dyDescent="0.4">
      <c r="A33" s="89" t="str">
        <f t="shared" si="0"/>
        <v/>
      </c>
      <c r="B33" s="90" t="s">
        <v>128</v>
      </c>
      <c r="C33" s="91"/>
      <c r="D33" s="177"/>
      <c r="E33" s="178"/>
      <c r="F33" s="179"/>
      <c r="G33" s="178"/>
      <c r="H33" s="92" t="s">
        <v>123</v>
      </c>
      <c r="I33" s="93" t="s">
        <v>124</v>
      </c>
      <c r="J33" s="92" t="s">
        <v>123</v>
      </c>
      <c r="K33" s="100"/>
      <c r="L33" s="101" t="s">
        <v>129</v>
      </c>
      <c r="M33" s="102"/>
      <c r="N33" s="103" t="str">
        <f>IF(K16=0,"0",K33/K16)</f>
        <v>0</v>
      </c>
      <c r="O33" s="95" t="s">
        <v>40</v>
      </c>
      <c r="P33" s="8"/>
      <c r="Q33" s="96" t="str">
        <f>IF(D33=0,"",(VLOOKUP(D33,$B$51:$C$68,2,FALSE)))</f>
        <v/>
      </c>
      <c r="R33" s="27" t="str">
        <f>C33&amp;D33</f>
        <v/>
      </c>
      <c r="S33" s="32"/>
      <c r="T33" s="38" t="s">
        <v>59</v>
      </c>
      <c r="U33" s="33" t="s">
        <v>126</v>
      </c>
      <c r="V33" s="32"/>
      <c r="W33" s="33" t="s">
        <v>127</v>
      </c>
      <c r="X33" s="33"/>
      <c r="Y33" s="33"/>
      <c r="Z33" s="33"/>
      <c r="AA33" s="32"/>
      <c r="AB33" s="32"/>
      <c r="AC33" s="32"/>
    </row>
    <row r="34" spans="1:29" ht="17.45" customHeight="1" x14ac:dyDescent="0.4">
      <c r="A34" s="89" t="str">
        <f t="shared" si="0"/>
        <v/>
      </c>
      <c r="B34" s="90" t="s">
        <v>130</v>
      </c>
      <c r="C34" s="91"/>
      <c r="D34" s="177"/>
      <c r="E34" s="178"/>
      <c r="F34" s="179"/>
      <c r="G34" s="178"/>
      <c r="H34" s="92" t="s">
        <v>123</v>
      </c>
      <c r="I34" s="93" t="s">
        <v>124</v>
      </c>
      <c r="J34" s="92" t="s">
        <v>123</v>
      </c>
      <c r="K34" s="100"/>
      <c r="L34" s="101" t="s">
        <v>131</v>
      </c>
      <c r="M34" s="102"/>
      <c r="N34" s="104" t="str">
        <f>IF(K18=0,"0",K34/K18)</f>
        <v>0</v>
      </c>
      <c r="O34" s="95" t="s">
        <v>40</v>
      </c>
      <c r="P34" s="8"/>
      <c r="Q34" s="96" t="str">
        <f>IF(D34=0,"",(VLOOKUP(D34,$B$51:$C$68,2,FALSE)))</f>
        <v/>
      </c>
      <c r="R34" s="27" t="str">
        <f>C34&amp;D34</f>
        <v/>
      </c>
      <c r="S34" s="32"/>
      <c r="T34" s="33"/>
      <c r="U34" s="33"/>
      <c r="V34" s="32"/>
      <c r="W34" s="33" t="s">
        <v>132</v>
      </c>
      <c r="X34" s="33"/>
      <c r="Y34" s="33"/>
      <c r="Z34" s="33"/>
      <c r="AA34" s="32"/>
      <c r="AB34" s="32"/>
      <c r="AC34" s="32"/>
    </row>
    <row r="35" spans="1:29" ht="17.45" customHeight="1" x14ac:dyDescent="0.4">
      <c r="A35" s="89" t="str">
        <f t="shared" si="0"/>
        <v/>
      </c>
      <c r="B35" s="90" t="s">
        <v>133</v>
      </c>
      <c r="C35" s="91"/>
      <c r="D35" s="177"/>
      <c r="E35" s="178"/>
      <c r="F35" s="179"/>
      <c r="G35" s="178"/>
      <c r="H35" s="92" t="s">
        <v>123</v>
      </c>
      <c r="I35" s="93" t="s">
        <v>124</v>
      </c>
      <c r="J35" s="92" t="s">
        <v>123</v>
      </c>
      <c r="K35" s="105"/>
      <c r="L35" s="101" t="s">
        <v>134</v>
      </c>
      <c r="M35" s="102"/>
      <c r="N35" s="103" t="str">
        <f>IF(K19=0,"0",K35/K19)</f>
        <v>0</v>
      </c>
      <c r="O35" s="95" t="s">
        <v>40</v>
      </c>
      <c r="P35" s="8"/>
      <c r="Q35" s="96" t="str">
        <f>IF(D35=0,"",(VLOOKUP(D35,$B$51:$C$68,2,FALSE)))</f>
        <v/>
      </c>
      <c r="R35" s="27" t="str">
        <f>C35&amp;D35</f>
        <v/>
      </c>
      <c r="S35" s="32"/>
      <c r="T35" s="38"/>
      <c r="U35" s="180" t="s">
        <v>135</v>
      </c>
      <c r="V35" s="180"/>
      <c r="W35" s="33" t="s">
        <v>136</v>
      </c>
      <c r="X35" s="32"/>
      <c r="Y35" s="32"/>
      <c r="Z35" s="32"/>
      <c r="AA35" s="32"/>
      <c r="AB35" s="32"/>
      <c r="AC35" s="32"/>
    </row>
    <row r="36" spans="1:29" ht="17.45" customHeight="1" x14ac:dyDescent="0.4">
      <c r="A36" s="89" t="str">
        <f t="shared" si="0"/>
        <v/>
      </c>
      <c r="B36" s="106" t="s">
        <v>137</v>
      </c>
      <c r="C36" s="91"/>
      <c r="D36" s="177"/>
      <c r="E36" s="178"/>
      <c r="F36" s="179"/>
      <c r="G36" s="178"/>
      <c r="H36" s="92" t="s">
        <v>123</v>
      </c>
      <c r="I36" s="93" t="s">
        <v>124</v>
      </c>
      <c r="J36" s="92" t="s">
        <v>123</v>
      </c>
      <c r="K36" s="105"/>
      <c r="L36" s="101" t="s">
        <v>134</v>
      </c>
      <c r="M36" s="102"/>
      <c r="N36" s="103" t="str">
        <f>IF(K20=0,"0",K36/K20)</f>
        <v>0</v>
      </c>
      <c r="O36" s="95" t="s">
        <v>40</v>
      </c>
      <c r="P36" s="8"/>
      <c r="Q36" s="96" t="str">
        <f>IF(D36=0,"",(VLOOKUP(D36,$B$51:$C$68,2,FALSE)))</f>
        <v/>
      </c>
      <c r="R36" s="27" t="str">
        <f>C36&amp;D36</f>
        <v/>
      </c>
      <c r="S36" s="32"/>
      <c r="T36" s="38" t="s">
        <v>59</v>
      </c>
      <c r="U36" s="33" t="s">
        <v>138</v>
      </c>
      <c r="V36" s="32"/>
      <c r="W36" s="32"/>
      <c r="X36" s="32"/>
      <c r="Y36" s="32"/>
      <c r="Z36" s="32"/>
      <c r="AA36" s="32"/>
      <c r="AB36" s="32"/>
      <c r="AC36" s="32"/>
    </row>
    <row r="37" spans="1:29" ht="14.45" customHeight="1" x14ac:dyDescent="0.4">
      <c r="A37" s="19" t="s">
        <v>139</v>
      </c>
      <c r="B37" s="19"/>
      <c r="C37" s="19"/>
      <c r="D37" s="107"/>
      <c r="E37" s="19"/>
      <c r="F37" s="19"/>
      <c r="G37" s="19"/>
      <c r="H37" s="19"/>
      <c r="I37" s="3"/>
      <c r="J37" s="19"/>
      <c r="K37" s="19"/>
      <c r="L37" s="58"/>
      <c r="M37" s="19"/>
      <c r="N37" s="19"/>
      <c r="Q37" s="108"/>
      <c r="S37" s="76"/>
      <c r="T37" s="33"/>
      <c r="U37" s="33" t="s">
        <v>140</v>
      </c>
      <c r="V37" s="32"/>
      <c r="W37" s="67"/>
      <c r="X37" s="32"/>
      <c r="Y37" s="32"/>
      <c r="Z37" s="32"/>
      <c r="AA37" s="32"/>
      <c r="AB37" s="32"/>
      <c r="AC37" s="32"/>
    </row>
    <row r="38" spans="1:29" ht="14.45" customHeight="1" x14ac:dyDescent="0.4">
      <c r="A38" s="19"/>
      <c r="B38" s="19" t="s">
        <v>141</v>
      </c>
      <c r="C38" s="19"/>
      <c r="D38" s="107"/>
      <c r="E38" s="19"/>
      <c r="F38" s="19"/>
      <c r="G38" s="19"/>
      <c r="H38" s="19"/>
      <c r="I38" s="3"/>
      <c r="J38" s="19"/>
      <c r="K38" s="19"/>
      <c r="L38" s="58"/>
      <c r="M38" s="19"/>
      <c r="N38" s="19"/>
      <c r="Q38" s="108"/>
      <c r="S38" s="76"/>
      <c r="T38" s="33"/>
      <c r="U38" s="33"/>
      <c r="V38" s="32"/>
      <c r="W38" s="32"/>
      <c r="X38" s="32"/>
      <c r="Y38" s="32"/>
      <c r="Z38" s="32"/>
      <c r="AA38" s="32"/>
      <c r="AB38" s="32"/>
      <c r="AC38" s="32"/>
    </row>
    <row r="39" spans="1:29" ht="14.45" customHeight="1" x14ac:dyDescent="0.4">
      <c r="A39" s="19" t="s">
        <v>142</v>
      </c>
      <c r="B39" s="109"/>
      <c r="C39" s="19"/>
      <c r="D39" s="107"/>
      <c r="E39" s="19"/>
      <c r="F39" s="19"/>
      <c r="G39" s="19"/>
      <c r="H39" s="19"/>
      <c r="I39" s="3"/>
      <c r="J39" s="19"/>
      <c r="K39" s="19"/>
      <c r="L39" s="58"/>
      <c r="M39" s="19"/>
      <c r="N39" s="19"/>
      <c r="Q39" s="108"/>
      <c r="S39" s="76"/>
      <c r="T39" s="33"/>
      <c r="U39" s="33"/>
      <c r="V39" s="32"/>
      <c r="W39" s="32"/>
      <c r="X39" s="32"/>
      <c r="Y39" s="32"/>
      <c r="Z39" s="32"/>
      <c r="AA39" s="32"/>
      <c r="AB39" s="32"/>
      <c r="AC39" s="32"/>
    </row>
    <row r="40" spans="1:29" ht="14.45" customHeight="1" x14ac:dyDescent="0.4">
      <c r="A40" s="19" t="s">
        <v>143</v>
      </c>
      <c r="B40" s="19"/>
      <c r="C40" s="58"/>
      <c r="D40" s="109"/>
      <c r="E40" s="19"/>
      <c r="F40" s="19"/>
      <c r="G40" s="19"/>
      <c r="H40" s="19"/>
      <c r="I40" s="19"/>
      <c r="J40" s="19"/>
      <c r="K40" s="19"/>
      <c r="L40" s="58"/>
      <c r="M40" s="19"/>
      <c r="N40" s="19"/>
      <c r="S40" s="32"/>
      <c r="T40" s="33"/>
      <c r="U40" s="33" t="s">
        <v>144</v>
      </c>
      <c r="V40" s="32"/>
      <c r="W40" s="32"/>
      <c r="X40" s="32"/>
      <c r="Y40" s="32"/>
      <c r="Z40" s="32"/>
      <c r="AA40" s="32"/>
      <c r="AB40" s="32"/>
      <c r="AC40" s="32"/>
    </row>
    <row r="41" spans="1:29" ht="22.9" customHeight="1" x14ac:dyDescent="0.4">
      <c r="C41" s="110"/>
      <c r="D41" s="111"/>
      <c r="L41" s="75"/>
      <c r="Q41" s="112" t="str">
        <f>IF(M42=0,"","最低賃金チェック")</f>
        <v/>
      </c>
      <c r="S41" s="32"/>
      <c r="T41" s="33"/>
      <c r="U41" s="33"/>
      <c r="V41" s="32"/>
      <c r="W41" s="32"/>
      <c r="X41" s="32"/>
      <c r="Y41" s="32"/>
      <c r="Z41" s="32"/>
      <c r="AA41" s="32"/>
      <c r="AB41" s="32"/>
      <c r="AC41" s="32"/>
    </row>
    <row r="42" spans="1:29" ht="22.9" customHeight="1" thickBot="1" x14ac:dyDescent="0.45">
      <c r="I42" s="113" t="s">
        <v>145</v>
      </c>
      <c r="J42" s="114"/>
      <c r="K42" s="114"/>
      <c r="L42" s="114"/>
      <c r="M42" s="176">
        <f>SUM(N31:N36)</f>
        <v>0</v>
      </c>
      <c r="N42" s="176"/>
      <c r="O42" s="115" t="s">
        <v>40</v>
      </c>
      <c r="Q42" s="116" t="str">
        <f>IF(M42=0,"",(IF((SUM(N31:N36))&lt;(SUM(Q31:Q36)),"ＮＧ",IF(SUM(Q31:Q36)=0,"","ＯＫ"))))</f>
        <v/>
      </c>
      <c r="S42" s="32"/>
      <c r="T42" s="38" t="s">
        <v>59</v>
      </c>
      <c r="U42" s="33" t="s">
        <v>146</v>
      </c>
      <c r="V42" s="32"/>
      <c r="W42" s="32"/>
      <c r="X42" s="32"/>
      <c r="Y42" s="32"/>
      <c r="Z42" s="32"/>
      <c r="AA42" s="32"/>
      <c r="AB42" s="32"/>
      <c r="AC42" s="32"/>
    </row>
    <row r="43" spans="1:29" ht="16.149999999999999" customHeight="1" x14ac:dyDescent="0.4">
      <c r="K43" s="27" t="s">
        <v>147</v>
      </c>
      <c r="S43" s="32"/>
      <c r="T43" s="38" t="s">
        <v>59</v>
      </c>
      <c r="U43" s="33" t="s">
        <v>148</v>
      </c>
      <c r="V43" s="32"/>
      <c r="W43" s="32"/>
      <c r="X43" s="32"/>
      <c r="Y43" s="32"/>
      <c r="Z43" s="32"/>
      <c r="AA43" s="32"/>
      <c r="AB43" s="32"/>
      <c r="AC43" s="32"/>
    </row>
    <row r="44" spans="1:29" x14ac:dyDescent="0.4">
      <c r="S44" s="32"/>
      <c r="T44" s="33"/>
      <c r="U44" s="33"/>
      <c r="V44" s="32"/>
      <c r="W44" s="117" t="s">
        <v>149</v>
      </c>
      <c r="X44" s="33"/>
      <c r="Y44" s="32"/>
      <c r="Z44" s="32"/>
      <c r="AA44" s="32"/>
      <c r="AB44" s="32"/>
      <c r="AC44" s="32"/>
    </row>
    <row r="45" spans="1:29" x14ac:dyDescent="0.4">
      <c r="T45" s="33"/>
      <c r="U45" s="33"/>
      <c r="V45" s="32"/>
      <c r="W45" s="32"/>
      <c r="X45" s="32"/>
      <c r="Y45" s="32"/>
      <c r="Z45" s="32"/>
      <c r="AA45" s="32"/>
      <c r="AB45" s="32"/>
      <c r="AC45" s="32"/>
    </row>
    <row r="46" spans="1:29" x14ac:dyDescent="0.4">
      <c r="U46" s="27"/>
    </row>
    <row r="48" spans="1:29" ht="16.149999999999999" customHeight="1" x14ac:dyDescent="0.4"/>
    <row r="49" spans="2:21" x14ac:dyDescent="0.4">
      <c r="T49" s="29"/>
      <c r="U49" s="27"/>
    </row>
    <row r="50" spans="2:21" hidden="1" x14ac:dyDescent="0.4">
      <c r="B50" s="118"/>
      <c r="C50" s="118" t="s">
        <v>150</v>
      </c>
      <c r="K50" s="118"/>
      <c r="L50" s="118" t="s">
        <v>151</v>
      </c>
      <c r="N50" s="118"/>
      <c r="O50" s="118"/>
      <c r="P50" s="118"/>
      <c r="Q50" s="119"/>
      <c r="T50" s="29"/>
    </row>
    <row r="51" spans="2:21" hidden="1" x14ac:dyDescent="0.4">
      <c r="B51" s="22" t="s">
        <v>152</v>
      </c>
      <c r="C51" s="22">
        <v>941</v>
      </c>
      <c r="I51" s="22" t="s">
        <v>153</v>
      </c>
      <c r="J51" s="27"/>
      <c r="K51" s="27" t="s">
        <v>154</v>
      </c>
      <c r="L51" s="27" t="s">
        <v>42</v>
      </c>
      <c r="M51" s="27"/>
      <c r="N51" s="27" t="str">
        <f t="shared" ref="N51:N82" si="1">K51&amp;L51</f>
        <v>第１回R6年9月</v>
      </c>
      <c r="O51" s="27"/>
      <c r="P51" s="27"/>
    </row>
    <row r="52" spans="2:21" hidden="1" x14ac:dyDescent="0.4">
      <c r="B52" s="22" t="s">
        <v>42</v>
      </c>
      <c r="C52" s="22">
        <v>941</v>
      </c>
      <c r="J52" s="27"/>
      <c r="K52" s="27" t="s">
        <v>154</v>
      </c>
      <c r="L52" s="27" t="s">
        <v>43</v>
      </c>
      <c r="M52" s="27"/>
      <c r="N52" s="27" t="str">
        <f t="shared" si="1"/>
        <v>第１回R6年10月</v>
      </c>
      <c r="O52" s="27"/>
      <c r="P52" s="27"/>
    </row>
    <row r="53" spans="2:21" hidden="1" x14ac:dyDescent="0.4">
      <c r="B53" s="120" t="s">
        <v>43</v>
      </c>
      <c r="C53" s="120">
        <v>992</v>
      </c>
      <c r="J53" s="27"/>
      <c r="K53" s="27" t="s">
        <v>154</v>
      </c>
      <c r="L53" s="27" t="s">
        <v>44</v>
      </c>
      <c r="M53" s="27"/>
      <c r="N53" s="27" t="str">
        <f t="shared" si="1"/>
        <v>第１回R6年11月</v>
      </c>
      <c r="O53" s="27"/>
      <c r="P53" s="27"/>
    </row>
    <row r="54" spans="2:21" hidden="1" x14ac:dyDescent="0.4">
      <c r="B54" s="22" t="s">
        <v>44</v>
      </c>
      <c r="C54" s="22">
        <v>992</v>
      </c>
      <c r="J54" s="27"/>
      <c r="K54" s="27" t="s">
        <v>154</v>
      </c>
      <c r="L54" s="27" t="s">
        <v>45</v>
      </c>
      <c r="M54" s="27"/>
      <c r="N54" s="27" t="str">
        <f t="shared" si="1"/>
        <v>第１回R6年12月</v>
      </c>
      <c r="O54" s="27"/>
      <c r="P54" s="27"/>
    </row>
    <row r="55" spans="2:21" hidden="1" x14ac:dyDescent="0.4">
      <c r="B55" s="22" t="s">
        <v>45</v>
      </c>
      <c r="C55" s="22">
        <v>992</v>
      </c>
      <c r="J55" s="27"/>
      <c r="K55" s="27" t="s">
        <v>154</v>
      </c>
      <c r="L55" s="27" t="s">
        <v>46</v>
      </c>
      <c r="M55" s="27"/>
      <c r="N55" s="27" t="str">
        <f t="shared" si="1"/>
        <v>第１回R7年1月</v>
      </c>
      <c r="O55" s="27"/>
      <c r="P55" s="27"/>
    </row>
    <row r="56" spans="2:21" hidden="1" x14ac:dyDescent="0.4">
      <c r="B56" s="22" t="s">
        <v>46</v>
      </c>
      <c r="C56" s="22">
        <v>992</v>
      </c>
      <c r="K56" s="27" t="s">
        <v>154</v>
      </c>
      <c r="L56" s="27" t="s">
        <v>47</v>
      </c>
      <c r="N56" s="27" t="str">
        <f t="shared" si="1"/>
        <v>第１回R7年2月</v>
      </c>
    </row>
    <row r="57" spans="2:21" hidden="1" x14ac:dyDescent="0.4">
      <c r="B57" s="22" t="s">
        <v>47</v>
      </c>
      <c r="C57" s="22">
        <v>992</v>
      </c>
      <c r="K57" s="27" t="s">
        <v>154</v>
      </c>
      <c r="L57" s="27" t="s">
        <v>48</v>
      </c>
      <c r="N57" s="27" t="str">
        <f t="shared" si="1"/>
        <v>第１回R7年3月</v>
      </c>
    </row>
    <row r="58" spans="2:21" hidden="1" x14ac:dyDescent="0.4">
      <c r="B58" s="22" t="s">
        <v>48</v>
      </c>
      <c r="C58" s="22">
        <v>992</v>
      </c>
      <c r="K58" s="119" t="s">
        <v>154</v>
      </c>
      <c r="L58" s="119" t="s">
        <v>49</v>
      </c>
      <c r="N58" s="119" t="str">
        <f t="shared" si="1"/>
        <v>第１回R7年4月</v>
      </c>
      <c r="O58" s="118"/>
      <c r="P58" s="118"/>
    </row>
    <row r="59" spans="2:21" hidden="1" x14ac:dyDescent="0.4">
      <c r="B59" s="22" t="s">
        <v>49</v>
      </c>
      <c r="C59" s="22">
        <v>992</v>
      </c>
      <c r="K59" s="27" t="s">
        <v>155</v>
      </c>
      <c r="L59" s="27" t="s">
        <v>43</v>
      </c>
      <c r="N59" s="27" t="str">
        <f t="shared" si="1"/>
        <v>第２回R6年10月</v>
      </c>
    </row>
    <row r="60" spans="2:21" hidden="1" x14ac:dyDescent="0.4">
      <c r="B60" s="22" t="s">
        <v>50</v>
      </c>
      <c r="C60" s="22">
        <v>992</v>
      </c>
      <c r="K60" s="27" t="s">
        <v>155</v>
      </c>
      <c r="L60" s="27" t="s">
        <v>44</v>
      </c>
      <c r="N60" s="27" t="str">
        <f t="shared" si="1"/>
        <v>第２回R6年11月</v>
      </c>
    </row>
    <row r="61" spans="2:21" hidden="1" x14ac:dyDescent="0.4">
      <c r="B61" s="22" t="s">
        <v>51</v>
      </c>
      <c r="C61" s="22">
        <v>992</v>
      </c>
      <c r="K61" s="27" t="s">
        <v>155</v>
      </c>
      <c r="L61" s="27" t="s">
        <v>45</v>
      </c>
      <c r="N61" s="27" t="str">
        <f t="shared" si="1"/>
        <v>第２回R6年12月</v>
      </c>
    </row>
    <row r="62" spans="2:21" hidden="1" x14ac:dyDescent="0.4">
      <c r="B62" s="22" t="s">
        <v>52</v>
      </c>
      <c r="C62" s="22">
        <v>992</v>
      </c>
      <c r="K62" s="27" t="s">
        <v>155</v>
      </c>
      <c r="L62" s="27" t="s">
        <v>46</v>
      </c>
      <c r="N62" s="27" t="str">
        <f t="shared" si="1"/>
        <v>第２回R7年1月</v>
      </c>
    </row>
    <row r="63" spans="2:21" hidden="1" x14ac:dyDescent="0.4">
      <c r="B63" s="22" t="s">
        <v>53</v>
      </c>
      <c r="C63" s="22">
        <v>992</v>
      </c>
      <c r="K63" s="27" t="s">
        <v>155</v>
      </c>
      <c r="L63" s="27" t="s">
        <v>47</v>
      </c>
      <c r="N63" s="27" t="str">
        <f t="shared" si="1"/>
        <v>第２回R7年2月</v>
      </c>
    </row>
    <row r="64" spans="2:21" hidden="1" x14ac:dyDescent="0.4">
      <c r="B64" s="22" t="s">
        <v>54</v>
      </c>
      <c r="C64" s="22">
        <v>992</v>
      </c>
      <c r="K64" s="27" t="s">
        <v>155</v>
      </c>
      <c r="L64" s="27" t="s">
        <v>48</v>
      </c>
      <c r="N64" s="27" t="str">
        <f t="shared" si="1"/>
        <v>第２回R7年3月</v>
      </c>
    </row>
    <row r="65" spans="2:16" hidden="1" x14ac:dyDescent="0.4">
      <c r="B65" s="120" t="s">
        <v>55</v>
      </c>
      <c r="C65" s="121">
        <v>1000</v>
      </c>
      <c r="K65" s="27" t="s">
        <v>155</v>
      </c>
      <c r="L65" s="27" t="s">
        <v>49</v>
      </c>
      <c r="N65" s="27" t="str">
        <f t="shared" si="1"/>
        <v>第２回R7年4月</v>
      </c>
    </row>
    <row r="66" spans="2:16" hidden="1" x14ac:dyDescent="0.4">
      <c r="B66" s="22" t="s">
        <v>156</v>
      </c>
      <c r="C66" s="122">
        <v>1000</v>
      </c>
      <c r="K66" s="119" t="s">
        <v>155</v>
      </c>
      <c r="L66" s="119" t="s">
        <v>50</v>
      </c>
      <c r="N66" s="119" t="str">
        <f t="shared" si="1"/>
        <v>第２回R7年5月</v>
      </c>
      <c r="O66" s="118"/>
      <c r="P66" s="118"/>
    </row>
    <row r="67" spans="2:16" hidden="1" x14ac:dyDescent="0.4">
      <c r="B67" s="22" t="s">
        <v>157</v>
      </c>
      <c r="C67" s="122">
        <v>1000</v>
      </c>
      <c r="K67" s="27" t="s">
        <v>158</v>
      </c>
      <c r="L67" s="27" t="s">
        <v>44</v>
      </c>
      <c r="N67" s="27" t="str">
        <f t="shared" si="1"/>
        <v>第３回R6年11月</v>
      </c>
    </row>
    <row r="68" spans="2:16" hidden="1" x14ac:dyDescent="0.4">
      <c r="B68" s="22" t="s">
        <v>159</v>
      </c>
      <c r="C68" s="122">
        <v>1000</v>
      </c>
      <c r="K68" s="27" t="s">
        <v>158</v>
      </c>
      <c r="L68" s="27" t="s">
        <v>45</v>
      </c>
      <c r="N68" s="27" t="str">
        <f t="shared" si="1"/>
        <v>第３回R6年12月</v>
      </c>
    </row>
    <row r="69" spans="2:16" hidden="1" x14ac:dyDescent="0.4">
      <c r="K69" s="27" t="s">
        <v>158</v>
      </c>
      <c r="L69" s="27" t="s">
        <v>46</v>
      </c>
      <c r="N69" s="27" t="str">
        <f t="shared" si="1"/>
        <v>第３回R7年1月</v>
      </c>
    </row>
    <row r="70" spans="2:16" hidden="1" x14ac:dyDescent="0.4">
      <c r="K70" s="27" t="s">
        <v>158</v>
      </c>
      <c r="L70" s="27" t="s">
        <v>47</v>
      </c>
      <c r="N70" s="27" t="str">
        <f t="shared" si="1"/>
        <v>第３回R7年2月</v>
      </c>
    </row>
    <row r="71" spans="2:16" hidden="1" x14ac:dyDescent="0.4">
      <c r="K71" s="27" t="s">
        <v>158</v>
      </c>
      <c r="L71" s="27" t="s">
        <v>48</v>
      </c>
      <c r="N71" s="27" t="str">
        <f t="shared" si="1"/>
        <v>第３回R7年3月</v>
      </c>
    </row>
    <row r="72" spans="2:16" hidden="1" x14ac:dyDescent="0.4">
      <c r="K72" s="27" t="s">
        <v>158</v>
      </c>
      <c r="L72" s="27" t="s">
        <v>49</v>
      </c>
      <c r="N72" s="27" t="str">
        <f t="shared" si="1"/>
        <v>第３回R7年4月</v>
      </c>
    </row>
    <row r="73" spans="2:16" hidden="1" x14ac:dyDescent="0.4">
      <c r="K73" s="27" t="s">
        <v>158</v>
      </c>
      <c r="L73" s="27" t="s">
        <v>50</v>
      </c>
      <c r="N73" s="27" t="str">
        <f t="shared" si="1"/>
        <v>第３回R7年5月</v>
      </c>
    </row>
    <row r="74" spans="2:16" hidden="1" x14ac:dyDescent="0.4">
      <c r="K74" s="119" t="s">
        <v>158</v>
      </c>
      <c r="L74" s="119" t="s">
        <v>51</v>
      </c>
      <c r="N74" s="119" t="str">
        <f t="shared" si="1"/>
        <v>第３回R7年6月</v>
      </c>
      <c r="O74" s="118"/>
      <c r="P74" s="118"/>
    </row>
    <row r="75" spans="2:16" hidden="1" x14ac:dyDescent="0.4">
      <c r="K75" s="27" t="s">
        <v>160</v>
      </c>
      <c r="L75" s="27" t="s">
        <v>45</v>
      </c>
      <c r="N75" s="27" t="str">
        <f t="shared" si="1"/>
        <v>第４回R6年12月</v>
      </c>
    </row>
    <row r="76" spans="2:16" hidden="1" x14ac:dyDescent="0.4">
      <c r="K76" s="27" t="s">
        <v>160</v>
      </c>
      <c r="L76" s="22" t="s">
        <v>46</v>
      </c>
      <c r="N76" s="27" t="str">
        <f t="shared" si="1"/>
        <v>第４回R7年1月</v>
      </c>
    </row>
    <row r="77" spans="2:16" hidden="1" x14ac:dyDescent="0.4">
      <c r="K77" s="27" t="s">
        <v>160</v>
      </c>
      <c r="L77" s="22" t="s">
        <v>47</v>
      </c>
      <c r="N77" s="27" t="str">
        <f t="shared" si="1"/>
        <v>第４回R7年2月</v>
      </c>
    </row>
    <row r="78" spans="2:16" hidden="1" x14ac:dyDescent="0.4">
      <c r="K78" s="27" t="s">
        <v>160</v>
      </c>
      <c r="L78" s="22" t="s">
        <v>48</v>
      </c>
      <c r="N78" s="27" t="str">
        <f t="shared" si="1"/>
        <v>第４回R7年3月</v>
      </c>
    </row>
    <row r="79" spans="2:16" hidden="1" x14ac:dyDescent="0.4">
      <c r="K79" s="27" t="s">
        <v>160</v>
      </c>
      <c r="L79" s="22" t="s">
        <v>49</v>
      </c>
      <c r="N79" s="27" t="str">
        <f t="shared" si="1"/>
        <v>第４回R7年4月</v>
      </c>
    </row>
    <row r="80" spans="2:16" hidden="1" x14ac:dyDescent="0.4">
      <c r="K80" s="27" t="s">
        <v>160</v>
      </c>
      <c r="L80" s="22" t="s">
        <v>50</v>
      </c>
      <c r="N80" s="27" t="str">
        <f t="shared" si="1"/>
        <v>第４回R7年5月</v>
      </c>
    </row>
    <row r="81" spans="11:16" hidden="1" x14ac:dyDescent="0.4">
      <c r="K81" s="27" t="s">
        <v>160</v>
      </c>
      <c r="L81" s="22" t="s">
        <v>51</v>
      </c>
      <c r="N81" s="27" t="str">
        <f t="shared" si="1"/>
        <v>第４回R7年6月</v>
      </c>
    </row>
    <row r="82" spans="11:16" hidden="1" x14ac:dyDescent="0.4">
      <c r="K82" s="119" t="s">
        <v>160</v>
      </c>
      <c r="L82" s="118" t="s">
        <v>52</v>
      </c>
      <c r="N82" s="119" t="str">
        <f t="shared" si="1"/>
        <v>第４回R7年7月</v>
      </c>
      <c r="O82" s="118"/>
      <c r="P82" s="118"/>
    </row>
    <row r="83" spans="11:16" hidden="1" x14ac:dyDescent="0.4">
      <c r="L83" s="22" t="s">
        <v>161</v>
      </c>
      <c r="O83" s="27"/>
    </row>
    <row r="84" spans="11:16" hidden="1" x14ac:dyDescent="0.4">
      <c r="O84" s="27"/>
    </row>
    <row r="85" spans="11:16" x14ac:dyDescent="0.4">
      <c r="O85" s="27"/>
    </row>
    <row r="86" spans="11:16" ht="10.15" customHeight="1" x14ac:dyDescent="0.4">
      <c r="O86" s="27"/>
    </row>
    <row r="87" spans="11:16" ht="16.899999999999999" customHeight="1" x14ac:dyDescent="0.4">
      <c r="O87" s="27"/>
    </row>
    <row r="88" spans="11:16" x14ac:dyDescent="0.4">
      <c r="O88" s="27"/>
    </row>
    <row r="89" spans="11:16" x14ac:dyDescent="0.4">
      <c r="O89" s="27"/>
    </row>
  </sheetData>
  <sheetProtection algorithmName="SHA-512" hashValue="gtO+MY7jelRr0u3sCPGwH+cH5ovFtgV5EyQz9njEHA+Js4GhtAYvP/U5j1rSbjeTsTtzPbBAehhMa4khOCGuqg==" saltValue="wVsDydx6O8+dwCMqafpRSA==" spinCount="100000" sheet="1" objects="1" scenarios="1"/>
  <mergeCells count="24">
    <mergeCell ref="F5:M5"/>
    <mergeCell ref="A18:D18"/>
    <mergeCell ref="A19:D19"/>
    <mergeCell ref="C28:C29"/>
    <mergeCell ref="D28:E28"/>
    <mergeCell ref="F28:G28"/>
    <mergeCell ref="H28:J29"/>
    <mergeCell ref="K28:M29"/>
    <mergeCell ref="D29:E29"/>
    <mergeCell ref="U35:V35"/>
    <mergeCell ref="D36:E36"/>
    <mergeCell ref="F36:G36"/>
    <mergeCell ref="D30:E30"/>
    <mergeCell ref="D31:E31"/>
    <mergeCell ref="F31:G31"/>
    <mergeCell ref="K31:M31"/>
    <mergeCell ref="F32:G32"/>
    <mergeCell ref="D33:E33"/>
    <mergeCell ref="F33:G33"/>
    <mergeCell ref="M42:N42"/>
    <mergeCell ref="D34:E34"/>
    <mergeCell ref="F34:G34"/>
    <mergeCell ref="D35:E35"/>
    <mergeCell ref="F35:G35"/>
  </mergeCells>
  <phoneticPr fontId="21"/>
  <conditionalFormatting sqref="D31:E36">
    <cfRule type="expression" dxfId="0" priority="1">
      <formula>IF(D31="",FALSE,IF(COUNTIF($N$51:$N$82,$R31),FALSE,TRUE))</formula>
    </cfRule>
  </conditionalFormatting>
  <dataValidations count="4">
    <dataValidation type="list" allowBlank="1" showInputMessage="1" showErrorMessage="1" sqref="C31 C33:C36" xr:uid="{22940C81-B37B-4F63-8455-2E91BF369AB6}">
      <formula1>"第１回,第２回,第３回,第４回"</formula1>
    </dataValidation>
    <dataValidation type="list" allowBlank="1" showInputMessage="1" showErrorMessage="1" sqref="D31:E31 D33:E36" xr:uid="{6608BE8D-C36B-45CA-ABDC-46EBA14B0EDF}">
      <formula1>IF(C31="第１回",$L$51:$L$58,(IF(C31="第２回",$L$59:$L$66,(IF(C31="第３回",$L$67:$L$74,(IF(C31="第４回",$L$75:$L$82,$L$83)))))))</formula1>
    </dataValidation>
    <dataValidation type="list" allowBlank="1" showInputMessage="1" showErrorMessage="1" sqref="C32" xr:uid="{AFBEC401-93C7-4C69-A6C1-8923BC005831}">
      <formula1>"第１回,第２回,第３回,第４回,第５回"</formula1>
    </dataValidation>
    <dataValidation type="list" allowBlank="1" showInputMessage="1" showErrorMessage="1" sqref="S33" xr:uid="{C7E03176-BCB4-4924-AAC1-12D74A40AA45}">
      <formula1>$L$51:$L$57</formula1>
    </dataValidation>
  </dataValidations>
  <hyperlinks>
    <hyperlink ref="AC30" r:id="rId1" xr:uid="{D6AB500B-41F2-4D96-BAC4-5097FDF2E71C}"/>
  </hyperlinks>
  <pageMargins left="0.62" right="0.27" top="0.64" bottom="0.31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257175</xdr:rowOff>
                  </from>
                  <to>
                    <xdr:col>5</xdr:col>
                    <xdr:colOff>285750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6</xdr:col>
                    <xdr:colOff>180975</xdr:colOff>
                    <xdr:row>4</xdr:row>
                    <xdr:rowOff>266700</xdr:rowOff>
                  </from>
                  <to>
                    <xdr:col>7</xdr:col>
                    <xdr:colOff>276225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8</xdr:col>
                    <xdr:colOff>76200</xdr:colOff>
                    <xdr:row>5</xdr:row>
                    <xdr:rowOff>0</xdr:rowOff>
                  </from>
                  <to>
                    <xdr:col>9</xdr:col>
                    <xdr:colOff>133350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9</xdr:col>
                    <xdr:colOff>485775</xdr:colOff>
                    <xdr:row>4</xdr:row>
                    <xdr:rowOff>266700</xdr:rowOff>
                  </from>
                  <to>
                    <xdr:col>10</xdr:col>
                    <xdr:colOff>247650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>
                <anchor moveWithCells="1">
                  <from>
                    <xdr:col>10</xdr:col>
                    <xdr:colOff>552450</xdr:colOff>
                    <xdr:row>4</xdr:row>
                    <xdr:rowOff>266700</xdr:rowOff>
                  </from>
                  <to>
                    <xdr:col>11</xdr:col>
                    <xdr:colOff>219075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904C3-520F-46B5-AB3B-7E86A56D1A2B}">
  <dimension ref="A1:A14"/>
  <sheetViews>
    <sheetView workbookViewId="0">
      <selection sqref="A1:A14"/>
    </sheetView>
  </sheetViews>
  <sheetFormatPr defaultRowHeight="18.75" x14ac:dyDescent="0.4"/>
  <sheetData>
    <row r="1" spans="1:1" x14ac:dyDescent="0.4">
      <c r="A1" t="s">
        <v>42</v>
      </c>
    </row>
    <row r="2" spans="1:1" x14ac:dyDescent="0.4">
      <c r="A2" t="s">
        <v>43</v>
      </c>
    </row>
    <row r="3" spans="1:1" x14ac:dyDescent="0.4">
      <c r="A3" t="s">
        <v>44</v>
      </c>
    </row>
    <row r="4" spans="1:1" x14ac:dyDescent="0.4">
      <c r="A4" t="s">
        <v>45</v>
      </c>
    </row>
    <row r="5" spans="1:1" x14ac:dyDescent="0.4">
      <c r="A5" t="s">
        <v>46</v>
      </c>
    </row>
    <row r="6" spans="1:1" x14ac:dyDescent="0.4">
      <c r="A6" t="s">
        <v>47</v>
      </c>
    </row>
    <row r="7" spans="1:1" x14ac:dyDescent="0.4">
      <c r="A7" t="s">
        <v>48</v>
      </c>
    </row>
    <row r="8" spans="1:1" x14ac:dyDescent="0.4">
      <c r="A8" t="s">
        <v>49</v>
      </c>
    </row>
    <row r="9" spans="1:1" x14ac:dyDescent="0.4">
      <c r="A9" t="s">
        <v>50</v>
      </c>
    </row>
    <row r="10" spans="1:1" x14ac:dyDescent="0.4">
      <c r="A10" t="s">
        <v>51</v>
      </c>
    </row>
    <row r="11" spans="1:1" x14ac:dyDescent="0.4">
      <c r="A11" t="s">
        <v>52</v>
      </c>
    </row>
    <row r="12" spans="1:1" x14ac:dyDescent="0.4">
      <c r="A12" t="s">
        <v>53</v>
      </c>
    </row>
    <row r="13" spans="1:1" x14ac:dyDescent="0.4">
      <c r="A13" t="s">
        <v>54</v>
      </c>
    </row>
    <row r="14" spans="1:1" x14ac:dyDescent="0.4">
      <c r="A14" t="s">
        <v>55</v>
      </c>
    </row>
  </sheetData>
  <phoneticPr fontId="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様式第６号</vt:lpstr>
      <vt:lpstr>様式第６号の２</vt:lpstr>
      <vt:lpstr>Sheet1</vt:lpstr>
      <vt:lpstr>様式第６号!Print_Area</vt:lpstr>
      <vt:lpstr>様式第６号の２!Print_Area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fscpc09</dc:creator>
  <cp:lastModifiedBy>fscpc09</cp:lastModifiedBy>
  <cp:revision>2</cp:revision>
  <cp:lastPrinted>2025-04-01T00:53:07Z</cp:lastPrinted>
  <dcterms:created xsi:type="dcterms:W3CDTF">2025-03-06T07:57:00Z</dcterms:created>
  <dcterms:modified xsi:type="dcterms:W3CDTF">2025-04-04T03:57:47Z</dcterms:modified>
</cp:coreProperties>
</file>